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2920" windowHeight="1104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X103" i="5"/>
  <c r="W103" i="5"/>
  <c r="H103" i="5"/>
  <c r="R102" i="5"/>
  <c r="N101" i="5"/>
  <c r="T99" i="5"/>
  <c r="N98" i="5"/>
  <c r="Y97" i="5"/>
  <c r="P95" i="5"/>
  <c r="O94" i="5"/>
  <c r="N94" i="5"/>
  <c r="Y93" i="5"/>
  <c r="X93" i="5"/>
  <c r="I93" i="5"/>
  <c r="H93" i="5"/>
  <c r="T92" i="5"/>
  <c r="S92" i="5"/>
  <c r="O91" i="5"/>
  <c r="Z90" i="5"/>
  <c r="J90" i="5"/>
  <c r="U89" i="5"/>
  <c r="T89" i="5"/>
  <c r="E89" i="5"/>
  <c r="S88" i="5"/>
  <c r="J88" i="5"/>
  <c r="Y87" i="5"/>
  <c r="Q87" i="5"/>
  <c r="I87" i="5"/>
  <c r="X85" i="5"/>
  <c r="P85" i="5"/>
  <c r="H85" i="5"/>
  <c r="AA84" i="5"/>
  <c r="Z84" i="5"/>
  <c r="S84" i="5"/>
  <c r="R84" i="5"/>
  <c r="K84" i="5"/>
  <c r="J84" i="5"/>
  <c r="U83" i="5"/>
  <c r="N83" i="5"/>
  <c r="M83" i="5"/>
  <c r="E83" i="5"/>
  <c r="AB81" i="5"/>
  <c r="T81" i="5"/>
  <c r="L81" i="5"/>
  <c r="W80" i="5"/>
  <c r="V80" i="5"/>
  <c r="O80" i="5"/>
  <c r="N80" i="5"/>
  <c r="G80" i="5"/>
  <c r="F80" i="5"/>
  <c r="Z79" i="5"/>
  <c r="Y79" i="5"/>
  <c r="Q79" i="5"/>
  <c r="J79" i="5"/>
  <c r="I79" i="5"/>
  <c r="E78" i="5"/>
  <c r="X77" i="5"/>
  <c r="P77" i="5"/>
  <c r="H77" i="5"/>
  <c r="AA76" i="5"/>
  <c r="Z76" i="5"/>
  <c r="S76" i="5"/>
  <c r="R76" i="5"/>
  <c r="K76" i="5"/>
  <c r="J76" i="5"/>
  <c r="V75" i="5"/>
  <c r="U75" i="5"/>
  <c r="M75" i="5"/>
  <c r="F75" i="5"/>
  <c r="E75" i="5"/>
  <c r="M104" i="5"/>
  <c r="C69" i="5"/>
  <c r="G103" i="5"/>
  <c r="C67" i="5"/>
  <c r="H100" i="5"/>
  <c r="C65" i="5"/>
  <c r="C64" i="5"/>
  <c r="C63" i="5"/>
  <c r="C61" i="5"/>
  <c r="C60" i="5"/>
  <c r="C59" i="5"/>
  <c r="C57" i="5"/>
  <c r="C55" i="5"/>
  <c r="C53" i="5"/>
  <c r="R87" i="5"/>
  <c r="C51" i="5"/>
  <c r="C49" i="5"/>
  <c r="C48" i="5"/>
  <c r="C47" i="5"/>
  <c r="C45" i="5"/>
  <c r="C44" i="5"/>
  <c r="C43" i="5"/>
  <c r="C41" i="5"/>
  <c r="C40" i="5"/>
  <c r="C39" i="5"/>
  <c r="AB104" i="5"/>
  <c r="AA104" i="5"/>
  <c r="Z104" i="5"/>
  <c r="X104" i="5"/>
  <c r="W104" i="5"/>
  <c r="V104" i="5"/>
  <c r="T104" i="5"/>
  <c r="S104" i="5"/>
  <c r="R104" i="5"/>
  <c r="P104" i="5"/>
  <c r="O104" i="5"/>
  <c r="N104" i="5"/>
  <c r="L104" i="5"/>
  <c r="K104" i="5"/>
  <c r="J104" i="5"/>
  <c r="H104" i="5"/>
  <c r="G104" i="5"/>
  <c r="F104" i="5"/>
  <c r="C34" i="5"/>
  <c r="AB103" i="5"/>
  <c r="Z103" i="5"/>
  <c r="Y103" i="5"/>
  <c r="V103" i="5"/>
  <c r="U103" i="5"/>
  <c r="T103" i="5"/>
  <c r="R103" i="5"/>
  <c r="Q103" i="5"/>
  <c r="P103" i="5"/>
  <c r="O103" i="5"/>
  <c r="N103" i="5"/>
  <c r="M103" i="5"/>
  <c r="L103" i="5"/>
  <c r="J103" i="5"/>
  <c r="I103" i="5"/>
  <c r="F103" i="5"/>
  <c r="AB102" i="5"/>
  <c r="AA102" i="5"/>
  <c r="Z102" i="5"/>
  <c r="X102" i="5"/>
  <c r="W102" i="5"/>
  <c r="V102" i="5"/>
  <c r="T102" i="5"/>
  <c r="S102" i="5"/>
  <c r="P102" i="5"/>
  <c r="O102" i="5"/>
  <c r="N102" i="5"/>
  <c r="L102" i="5"/>
  <c r="K102" i="5"/>
  <c r="J102" i="5"/>
  <c r="H102" i="5"/>
  <c r="F102" i="5"/>
  <c r="AB101" i="5"/>
  <c r="Z101" i="5"/>
  <c r="Y101" i="5"/>
  <c r="X101" i="5"/>
  <c r="V101" i="5"/>
  <c r="U101" i="5"/>
  <c r="T101" i="5"/>
  <c r="R101" i="5"/>
  <c r="Q101" i="5"/>
  <c r="P101" i="5"/>
  <c r="M101" i="5"/>
  <c r="L101" i="5"/>
  <c r="J101" i="5"/>
  <c r="I101" i="5"/>
  <c r="H101" i="5"/>
  <c r="F101" i="5"/>
  <c r="AA100" i="5"/>
  <c r="Z100" i="5"/>
  <c r="Y100" i="5"/>
  <c r="X100" i="5"/>
  <c r="W100" i="5"/>
  <c r="V100" i="5"/>
  <c r="U100" i="5"/>
  <c r="S100" i="5"/>
  <c r="R100" i="5"/>
  <c r="Q100" i="5"/>
  <c r="O100" i="5"/>
  <c r="N100" i="5"/>
  <c r="M100" i="5"/>
  <c r="K100" i="5"/>
  <c r="J100" i="5"/>
  <c r="I100" i="5"/>
  <c r="G100" i="5"/>
  <c r="F100" i="5"/>
  <c r="AB99" i="5"/>
  <c r="AA99" i="5"/>
  <c r="Y99" i="5"/>
  <c r="X99" i="5"/>
  <c r="W99" i="5"/>
  <c r="U99" i="5"/>
  <c r="S99" i="5"/>
  <c r="Q99" i="5"/>
  <c r="P99" i="5"/>
  <c r="O99" i="5"/>
  <c r="M99" i="5"/>
  <c r="L99" i="5"/>
  <c r="K99" i="5"/>
  <c r="I99" i="5"/>
  <c r="H99" i="5"/>
  <c r="G9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M98" i="5"/>
  <c r="L98" i="5"/>
  <c r="K98" i="5"/>
  <c r="J98" i="5"/>
  <c r="I98" i="5"/>
  <c r="H98" i="5"/>
  <c r="G98" i="5"/>
  <c r="F98" i="5"/>
  <c r="AB97" i="5"/>
  <c r="AA97" i="5"/>
  <c r="Z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E97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C26" i="5"/>
  <c r="AB95" i="5"/>
  <c r="AA95" i="5"/>
  <c r="Z95" i="5"/>
  <c r="Y95" i="5"/>
  <c r="X95" i="5"/>
  <c r="W95" i="5"/>
  <c r="V95" i="5"/>
  <c r="U95" i="5"/>
  <c r="T95" i="5"/>
  <c r="S95" i="5"/>
  <c r="R95" i="5"/>
  <c r="Q95" i="5"/>
  <c r="O95" i="5"/>
  <c r="N95" i="5"/>
  <c r="M95" i="5"/>
  <c r="L95" i="5"/>
  <c r="K95" i="5"/>
  <c r="J95" i="5"/>
  <c r="I95" i="5"/>
  <c r="H95" i="5"/>
  <c r="G95" i="5"/>
  <c r="E95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M94" i="5"/>
  <c r="L94" i="5"/>
  <c r="K94" i="5"/>
  <c r="J94" i="5"/>
  <c r="I94" i="5"/>
  <c r="H94" i="5"/>
  <c r="G94" i="5"/>
  <c r="F94" i="5"/>
  <c r="AB93" i="5"/>
  <c r="AA93" i="5"/>
  <c r="Z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G93" i="5"/>
  <c r="E93" i="5"/>
  <c r="AB92" i="5"/>
  <c r="AA92" i="5"/>
  <c r="Z92" i="5"/>
  <c r="Y92" i="5"/>
  <c r="X92" i="5"/>
  <c r="W92" i="5"/>
  <c r="V92" i="5"/>
  <c r="U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C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N91" i="5"/>
  <c r="M91" i="5"/>
  <c r="L91" i="5"/>
  <c r="K91" i="5"/>
  <c r="J91" i="5"/>
  <c r="I91" i="5"/>
  <c r="H91" i="5"/>
  <c r="G91" i="5"/>
  <c r="E91" i="5"/>
  <c r="AB90" i="5"/>
  <c r="AA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I90" i="5"/>
  <c r="H90" i="5"/>
  <c r="G90" i="5"/>
  <c r="F90" i="5"/>
  <c r="AB89" i="5"/>
  <c r="AA89" i="5"/>
  <c r="Z89" i="5"/>
  <c r="Y89" i="5"/>
  <c r="X89" i="5"/>
  <c r="W89" i="5"/>
  <c r="V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AB88" i="5"/>
  <c r="AA88" i="5"/>
  <c r="Z88" i="5"/>
  <c r="X88" i="5"/>
  <c r="W88" i="5"/>
  <c r="V88" i="5"/>
  <c r="T88" i="5"/>
  <c r="R88" i="5"/>
  <c r="P88" i="5"/>
  <c r="O88" i="5"/>
  <c r="N88" i="5"/>
  <c r="L88" i="5"/>
  <c r="K88" i="5"/>
  <c r="H88" i="5"/>
  <c r="G88" i="5"/>
  <c r="F88" i="5"/>
  <c r="C18" i="5"/>
  <c r="AB87" i="5"/>
  <c r="AA87" i="5"/>
  <c r="Z87" i="5"/>
  <c r="X87" i="5"/>
  <c r="W87" i="5"/>
  <c r="U87" i="5"/>
  <c r="T87" i="5"/>
  <c r="S87" i="5"/>
  <c r="P87" i="5"/>
  <c r="O87" i="5"/>
  <c r="M87" i="5"/>
  <c r="L87" i="5"/>
  <c r="K87" i="5"/>
  <c r="J87" i="5"/>
  <c r="H87" i="5"/>
  <c r="G87" i="5"/>
  <c r="E87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AB85" i="5"/>
  <c r="Z85" i="5"/>
  <c r="Y85" i="5"/>
  <c r="W85" i="5"/>
  <c r="V85" i="5"/>
  <c r="U85" i="5"/>
  <c r="T85" i="5"/>
  <c r="R85" i="5"/>
  <c r="Q85" i="5"/>
  <c r="O85" i="5"/>
  <c r="N85" i="5"/>
  <c r="M85" i="5"/>
  <c r="L85" i="5"/>
  <c r="J85" i="5"/>
  <c r="I85" i="5"/>
  <c r="G85" i="5"/>
  <c r="F85" i="5"/>
  <c r="E85" i="5"/>
  <c r="W84" i="5"/>
  <c r="V84" i="5"/>
  <c r="O84" i="5"/>
  <c r="N84" i="5"/>
  <c r="G84" i="5"/>
  <c r="F84" i="5"/>
  <c r="C14" i="5"/>
  <c r="AB83" i="5"/>
  <c r="AA83" i="5"/>
  <c r="Y83" i="5"/>
  <c r="X83" i="5"/>
  <c r="W83" i="5"/>
  <c r="V83" i="5"/>
  <c r="T83" i="5"/>
  <c r="S83" i="5"/>
  <c r="Q83" i="5"/>
  <c r="P83" i="5"/>
  <c r="O83" i="5"/>
  <c r="L83" i="5"/>
  <c r="K83" i="5"/>
  <c r="I83" i="5"/>
  <c r="H83" i="5"/>
  <c r="G8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AA81" i="5"/>
  <c r="Z81" i="5"/>
  <c r="Y81" i="5"/>
  <c r="X81" i="5"/>
  <c r="W81" i="5"/>
  <c r="V81" i="5"/>
  <c r="U81" i="5"/>
  <c r="S81" i="5"/>
  <c r="R81" i="5"/>
  <c r="Q81" i="5"/>
  <c r="P81" i="5"/>
  <c r="O81" i="5"/>
  <c r="N81" i="5"/>
  <c r="M81" i="5"/>
  <c r="K81" i="5"/>
  <c r="J81" i="5"/>
  <c r="I81" i="5"/>
  <c r="H81" i="5"/>
  <c r="G81" i="5"/>
  <c r="F81" i="5"/>
  <c r="E81" i="5"/>
  <c r="AB80" i="5"/>
  <c r="AA80" i="5"/>
  <c r="Z80" i="5"/>
  <c r="Y80" i="5"/>
  <c r="X80" i="5"/>
  <c r="U80" i="5"/>
  <c r="T80" i="5"/>
  <c r="S80" i="5"/>
  <c r="R80" i="5"/>
  <c r="Q80" i="5"/>
  <c r="P80" i="5"/>
  <c r="M80" i="5"/>
  <c r="L80" i="5"/>
  <c r="K80" i="5"/>
  <c r="J80" i="5"/>
  <c r="I80" i="5"/>
  <c r="H80" i="5"/>
  <c r="E80" i="5"/>
  <c r="C10" i="5"/>
  <c r="AB79" i="5"/>
  <c r="AA79" i="5"/>
  <c r="X79" i="5"/>
  <c r="W79" i="5"/>
  <c r="V79" i="5"/>
  <c r="U79" i="5"/>
  <c r="T79" i="5"/>
  <c r="S79" i="5"/>
  <c r="R79" i="5"/>
  <c r="P79" i="5"/>
  <c r="O79" i="5"/>
  <c r="N79" i="5"/>
  <c r="M79" i="5"/>
  <c r="L79" i="5"/>
  <c r="K79" i="5"/>
  <c r="H79" i="5"/>
  <c r="G79" i="5"/>
  <c r="E7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C8" i="5"/>
  <c r="AB77" i="5"/>
  <c r="AA77" i="5"/>
  <c r="Z77" i="5"/>
  <c r="Y77" i="5"/>
  <c r="W77" i="5"/>
  <c r="V77" i="5"/>
  <c r="U77" i="5"/>
  <c r="T77" i="5"/>
  <c r="S77" i="5"/>
  <c r="R77" i="5"/>
  <c r="Q77" i="5"/>
  <c r="O77" i="5"/>
  <c r="N77" i="5"/>
  <c r="M77" i="5"/>
  <c r="L77" i="5"/>
  <c r="K77" i="5"/>
  <c r="J77" i="5"/>
  <c r="I77" i="5"/>
  <c r="G77" i="5"/>
  <c r="F77" i="5"/>
  <c r="E77" i="5"/>
  <c r="AB76" i="5"/>
  <c r="Y76" i="5"/>
  <c r="X76" i="5"/>
  <c r="W76" i="5"/>
  <c r="V76" i="5"/>
  <c r="U76" i="5"/>
  <c r="T76" i="5"/>
  <c r="Q76" i="5"/>
  <c r="P76" i="5"/>
  <c r="O76" i="5"/>
  <c r="N76" i="5"/>
  <c r="M76" i="5"/>
  <c r="L76" i="5"/>
  <c r="I76" i="5"/>
  <c r="H76" i="5"/>
  <c r="G76" i="5"/>
  <c r="F76" i="5"/>
  <c r="E76" i="5"/>
  <c r="C6" i="5"/>
  <c r="AB75" i="5"/>
  <c r="AA75" i="5"/>
  <c r="Z75" i="5"/>
  <c r="Y75" i="5"/>
  <c r="X75" i="5"/>
  <c r="W75" i="5"/>
  <c r="T75" i="5"/>
  <c r="S75" i="5"/>
  <c r="R75" i="5"/>
  <c r="Q75" i="5"/>
  <c r="P75" i="5"/>
  <c r="O75" i="5"/>
  <c r="N75" i="5"/>
  <c r="L75" i="5"/>
  <c r="K75" i="5"/>
  <c r="J75" i="5"/>
  <c r="I75" i="5"/>
  <c r="H75" i="5"/>
  <c r="G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K104" i="4"/>
  <c r="F103" i="4"/>
  <c r="W100" i="4"/>
  <c r="R99" i="4"/>
  <c r="T92" i="4"/>
  <c r="Y88" i="4"/>
  <c r="O86" i="4"/>
  <c r="J85" i="4"/>
  <c r="E84" i="4"/>
  <c r="AA82" i="4"/>
  <c r="V81" i="4"/>
  <c r="Q80" i="4"/>
  <c r="G78" i="4"/>
  <c r="G76" i="4"/>
  <c r="C69" i="4"/>
  <c r="C68" i="4"/>
  <c r="AB101" i="4"/>
  <c r="C66" i="4"/>
  <c r="C65" i="4"/>
  <c r="C64" i="4"/>
  <c r="C63" i="4"/>
  <c r="H97" i="4"/>
  <c r="C62" i="4"/>
  <c r="C61" i="4"/>
  <c r="C60" i="4"/>
  <c r="N94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Y104" i="4"/>
  <c r="X104" i="4"/>
  <c r="W104" i="4"/>
  <c r="U104" i="4"/>
  <c r="T104" i="4"/>
  <c r="S104" i="4"/>
  <c r="Q104" i="4"/>
  <c r="P104" i="4"/>
  <c r="O104" i="4"/>
  <c r="M104" i="4"/>
  <c r="L104" i="4"/>
  <c r="I104" i="4"/>
  <c r="H104" i="4"/>
  <c r="G104" i="4"/>
  <c r="B69" i="4"/>
  <c r="B104" i="4" s="1"/>
  <c r="AA103" i="4"/>
  <c r="Z103" i="4"/>
  <c r="Y103" i="4"/>
  <c r="W103" i="4"/>
  <c r="V103" i="4"/>
  <c r="U103" i="4"/>
  <c r="S103" i="4"/>
  <c r="R103" i="4"/>
  <c r="Q103" i="4"/>
  <c r="O103" i="4"/>
  <c r="N103" i="4"/>
  <c r="M103" i="4"/>
  <c r="K103" i="4"/>
  <c r="J103" i="4"/>
  <c r="I103" i="4"/>
  <c r="G103" i="4"/>
  <c r="E103" i="4"/>
  <c r="AB102" i="4"/>
  <c r="AA102" i="4"/>
  <c r="Y102" i="4"/>
  <c r="X102" i="4"/>
  <c r="W102" i="4"/>
  <c r="U102" i="4"/>
  <c r="T102" i="4"/>
  <c r="S102" i="4"/>
  <c r="Q102" i="4"/>
  <c r="P102" i="4"/>
  <c r="O102" i="4"/>
  <c r="M102" i="4"/>
  <c r="L102" i="4"/>
  <c r="K102" i="4"/>
  <c r="I102" i="4"/>
  <c r="H102" i="4"/>
  <c r="G102" i="4"/>
  <c r="B67" i="4"/>
  <c r="B102" i="4" s="1"/>
  <c r="AA101" i="4"/>
  <c r="Z101" i="4"/>
  <c r="Y101" i="4"/>
  <c r="W101" i="4"/>
  <c r="V101" i="4"/>
  <c r="U101" i="4"/>
  <c r="T101" i="4"/>
  <c r="S101" i="4"/>
  <c r="R101" i="4"/>
  <c r="Q101" i="4"/>
  <c r="O101" i="4"/>
  <c r="N101" i="4"/>
  <c r="M101" i="4"/>
  <c r="L101" i="4"/>
  <c r="K101" i="4"/>
  <c r="J101" i="4"/>
  <c r="I101" i="4"/>
  <c r="G101" i="4"/>
  <c r="F101" i="4"/>
  <c r="E101" i="4"/>
  <c r="A29" i="2"/>
  <c r="AB100" i="4"/>
  <c r="AA100" i="4"/>
  <c r="Y100" i="4"/>
  <c r="X100" i="4"/>
  <c r="U100" i="4"/>
  <c r="T100" i="4"/>
  <c r="S100" i="4"/>
  <c r="Q100" i="4"/>
  <c r="P100" i="4"/>
  <c r="O100" i="4"/>
  <c r="M100" i="4"/>
  <c r="L100" i="4"/>
  <c r="K100" i="4"/>
  <c r="I100" i="4"/>
  <c r="H100" i="4"/>
  <c r="G100" i="4"/>
  <c r="B65" i="4"/>
  <c r="B100" i="4" s="1"/>
  <c r="AA99" i="4"/>
  <c r="Z99" i="4"/>
  <c r="Y99" i="4"/>
  <c r="W99" i="4"/>
  <c r="V99" i="4"/>
  <c r="U99" i="4"/>
  <c r="S99" i="4"/>
  <c r="Q99" i="4"/>
  <c r="O99" i="4"/>
  <c r="N99" i="4"/>
  <c r="M99" i="4"/>
  <c r="K99" i="4"/>
  <c r="J99" i="4"/>
  <c r="I99" i="4"/>
  <c r="G99" i="4"/>
  <c r="F99" i="4"/>
  <c r="E99" i="4"/>
  <c r="AB98" i="4"/>
  <c r="AA98" i="4"/>
  <c r="Y98" i="4"/>
  <c r="X98" i="4"/>
  <c r="W98" i="4"/>
  <c r="U98" i="4"/>
  <c r="T98" i="4"/>
  <c r="S98" i="4"/>
  <c r="Q98" i="4"/>
  <c r="P98" i="4"/>
  <c r="O98" i="4"/>
  <c r="M98" i="4"/>
  <c r="L98" i="4"/>
  <c r="K98" i="4"/>
  <c r="I98" i="4"/>
  <c r="H98" i="4"/>
  <c r="G98" i="4"/>
  <c r="B63" i="4"/>
  <c r="B98" i="4" s="1"/>
  <c r="AA97" i="4"/>
  <c r="Z97" i="4"/>
  <c r="Y97" i="4"/>
  <c r="X97" i="4"/>
  <c r="W97" i="4"/>
  <c r="V97" i="4"/>
  <c r="U97" i="4"/>
  <c r="S97" i="4"/>
  <c r="R97" i="4"/>
  <c r="Q97" i="4"/>
  <c r="P97" i="4"/>
  <c r="O97" i="4"/>
  <c r="N97" i="4"/>
  <c r="M97" i="4"/>
  <c r="K97" i="4"/>
  <c r="J97" i="4"/>
  <c r="I97" i="4"/>
  <c r="G97" i="4"/>
  <c r="F97" i="4"/>
  <c r="E97" i="4"/>
  <c r="A25" i="2"/>
  <c r="AB96" i="4"/>
  <c r="AA96" i="4"/>
  <c r="Y96" i="4"/>
  <c r="X96" i="4"/>
  <c r="W96" i="4"/>
  <c r="U96" i="4"/>
  <c r="T96" i="4"/>
  <c r="S96" i="4"/>
  <c r="Q96" i="4"/>
  <c r="P96" i="4"/>
  <c r="O96" i="4"/>
  <c r="M96" i="4"/>
  <c r="L96" i="4"/>
  <c r="K96" i="4"/>
  <c r="I96" i="4"/>
  <c r="H96" i="4"/>
  <c r="G96" i="4"/>
  <c r="B61" i="4"/>
  <c r="B96" i="4" s="1"/>
  <c r="AA95" i="4"/>
  <c r="Z95" i="4"/>
  <c r="Y95" i="4"/>
  <c r="W95" i="4"/>
  <c r="V95" i="4"/>
  <c r="U95" i="4"/>
  <c r="S95" i="4"/>
  <c r="R95" i="4"/>
  <c r="Q95" i="4"/>
  <c r="O95" i="4"/>
  <c r="N95" i="4"/>
  <c r="M95" i="4"/>
  <c r="K95" i="4"/>
  <c r="J95" i="4"/>
  <c r="I95" i="4"/>
  <c r="G95" i="4"/>
  <c r="F95" i="4"/>
  <c r="AB94" i="4"/>
  <c r="AA94" i="4"/>
  <c r="Y94" i="4"/>
  <c r="X94" i="4"/>
  <c r="W94" i="4"/>
  <c r="U94" i="4"/>
  <c r="T94" i="4"/>
  <c r="S94" i="4"/>
  <c r="Q94" i="4"/>
  <c r="P94" i="4"/>
  <c r="O94" i="4"/>
  <c r="M94" i="4"/>
  <c r="L94" i="4"/>
  <c r="K94" i="4"/>
  <c r="I94" i="4"/>
  <c r="H94" i="4"/>
  <c r="G94" i="4"/>
  <c r="AA93" i="4"/>
  <c r="Z93" i="4"/>
  <c r="Y93" i="4"/>
  <c r="W93" i="4"/>
  <c r="V93" i="4"/>
  <c r="U93" i="4"/>
  <c r="S93" i="4"/>
  <c r="R93" i="4"/>
  <c r="Q93" i="4"/>
  <c r="O93" i="4"/>
  <c r="N93" i="4"/>
  <c r="M93" i="4"/>
  <c r="K93" i="4"/>
  <c r="J93" i="4"/>
  <c r="I93" i="4"/>
  <c r="G93" i="4"/>
  <c r="F93" i="4"/>
  <c r="E93" i="4"/>
  <c r="C23" i="4"/>
  <c r="AB92" i="4"/>
  <c r="AA92" i="4"/>
  <c r="Z92" i="4"/>
  <c r="Y92" i="4"/>
  <c r="X92" i="4"/>
  <c r="W92" i="4"/>
  <c r="V92" i="4"/>
  <c r="U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E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C21" i="4"/>
  <c r="B21" i="5"/>
  <c r="B56" i="5" s="1"/>
  <c r="B91" i="5" s="1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C90" i="4" s="1"/>
  <c r="G90" i="4"/>
  <c r="F90" i="4"/>
  <c r="E90" i="4"/>
  <c r="AA89" i="4"/>
  <c r="Z89" i="4"/>
  <c r="Y89" i="4"/>
  <c r="W89" i="4"/>
  <c r="V89" i="4"/>
  <c r="U89" i="4"/>
  <c r="S89" i="4"/>
  <c r="R89" i="4"/>
  <c r="Q89" i="4"/>
  <c r="O89" i="4"/>
  <c r="N89" i="4"/>
  <c r="M89" i="4"/>
  <c r="K89" i="4"/>
  <c r="J89" i="4"/>
  <c r="I89" i="4"/>
  <c r="G89" i="4"/>
  <c r="F89" i="4"/>
  <c r="E89" i="4"/>
  <c r="C19" i="4"/>
  <c r="AB88" i="4"/>
  <c r="AA88" i="4"/>
  <c r="Z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A16" i="2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C1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N86" i="4"/>
  <c r="M86" i="4"/>
  <c r="L86" i="4"/>
  <c r="K86" i="4"/>
  <c r="J86" i="4"/>
  <c r="I86" i="4"/>
  <c r="H86" i="4"/>
  <c r="G86" i="4"/>
  <c r="F86" i="4"/>
  <c r="E86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I85" i="4"/>
  <c r="H85" i="4"/>
  <c r="G85" i="4"/>
  <c r="F85" i="4"/>
  <c r="E85" i="4"/>
  <c r="C15" i="4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C14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C13" i="4"/>
  <c r="B13" i="5"/>
  <c r="B48" i="5" s="1"/>
  <c r="B83" i="5" s="1"/>
  <c r="AB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AA81" i="4"/>
  <c r="Z81" i="4"/>
  <c r="Y81" i="4"/>
  <c r="W81" i="4"/>
  <c r="U81" i="4"/>
  <c r="S81" i="4"/>
  <c r="R81" i="4"/>
  <c r="Q81" i="4"/>
  <c r="O81" i="4"/>
  <c r="N81" i="4"/>
  <c r="M81" i="4"/>
  <c r="K81" i="4"/>
  <c r="J81" i="4"/>
  <c r="I81" i="4"/>
  <c r="G81" i="4"/>
  <c r="F81" i="4"/>
  <c r="E81" i="4"/>
  <c r="C11" i="4"/>
  <c r="AB80" i="4"/>
  <c r="AA80" i="4"/>
  <c r="Z80" i="4"/>
  <c r="Y80" i="4"/>
  <c r="X80" i="4"/>
  <c r="W80" i="4"/>
  <c r="V80" i="4"/>
  <c r="U80" i="4"/>
  <c r="T80" i="4"/>
  <c r="S80" i="4"/>
  <c r="R80" i="4"/>
  <c r="P80" i="4"/>
  <c r="O80" i="4"/>
  <c r="N80" i="4"/>
  <c r="M80" i="4"/>
  <c r="L80" i="4"/>
  <c r="K80" i="4"/>
  <c r="J80" i="4"/>
  <c r="I80" i="4"/>
  <c r="H80" i="4"/>
  <c r="G80" i="4"/>
  <c r="F80" i="4"/>
  <c r="E80" i="4"/>
  <c r="A8" i="2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C9" i="4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F78" i="4"/>
  <c r="E78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C7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F76" i="4"/>
  <c r="E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C5" i="4"/>
  <c r="B5" i="5"/>
  <c r="B40" i="5" s="1"/>
  <c r="B75" i="5" s="1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H124" i="3"/>
  <c r="S113" i="3"/>
  <c r="Z107" i="3"/>
  <c r="S102" i="3"/>
  <c r="T98" i="3"/>
  <c r="D96" i="3"/>
  <c r="M93" i="3"/>
  <c r="V90" i="3"/>
  <c r="F88" i="3"/>
  <c r="O85" i="3"/>
  <c r="X82" i="3"/>
  <c r="H80" i="3"/>
  <c r="Q77" i="3"/>
  <c r="M42" i="3"/>
  <c r="U41" i="3"/>
  <c r="E41" i="3"/>
  <c r="M40" i="3"/>
  <c r="V39" i="3"/>
  <c r="F39" i="3"/>
  <c r="N38" i="3"/>
  <c r="V37" i="3"/>
  <c r="F37" i="3"/>
  <c r="N36" i="3"/>
  <c r="W35" i="3"/>
  <c r="G35" i="3"/>
  <c r="O34" i="3"/>
  <c r="W33" i="3"/>
  <c r="G33" i="3"/>
  <c r="O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Y27" i="3"/>
  <c r="I27" i="3"/>
  <c r="Q26" i="3"/>
  <c r="Y25" i="3"/>
  <c r="I25" i="3"/>
  <c r="Q24" i="3"/>
  <c r="Z23" i="3"/>
  <c r="J23" i="3"/>
  <c r="R22" i="3"/>
  <c r="Z21" i="3"/>
  <c r="J21" i="3"/>
  <c r="R20" i="3"/>
  <c r="AA19" i="3"/>
  <c r="K19" i="3"/>
  <c r="S18" i="3"/>
  <c r="AA17" i="3"/>
  <c r="O17" i="3"/>
  <c r="G17" i="3"/>
  <c r="W16" i="3"/>
  <c r="O16" i="3"/>
  <c r="G16" i="3"/>
  <c r="X15" i="3"/>
  <c r="P15" i="3"/>
  <c r="H15" i="3"/>
  <c r="X14" i="3"/>
  <c r="P14" i="3"/>
  <c r="H14" i="3"/>
  <c r="X13" i="3"/>
  <c r="P13" i="3"/>
  <c r="H13" i="3"/>
  <c r="X12" i="3"/>
  <c r="P12" i="3"/>
  <c r="H12" i="3"/>
  <c r="Y11" i="3"/>
  <c r="Q11" i="3"/>
  <c r="I11" i="3"/>
  <c r="Y10" i="3"/>
  <c r="Q10" i="3"/>
  <c r="I10" i="3"/>
  <c r="Y9" i="3"/>
  <c r="Q9" i="3"/>
  <c r="I9" i="3"/>
  <c r="Y8" i="3"/>
  <c r="Q8" i="3"/>
  <c r="I8" i="3"/>
  <c r="D8" i="3"/>
  <c r="Y7" i="3"/>
  <c r="U7" i="3"/>
  <c r="Q7" i="3"/>
  <c r="M7" i="3"/>
  <c r="I7" i="3"/>
  <c r="E7" i="3"/>
  <c r="Y6" i="3"/>
  <c r="U6" i="3"/>
  <c r="Q6" i="3"/>
  <c r="M6" i="3"/>
  <c r="I6" i="3"/>
  <c r="E6" i="3"/>
  <c r="Y5" i="3"/>
  <c r="U5" i="3"/>
  <c r="Q5" i="3"/>
  <c r="M5" i="3"/>
  <c r="I5" i="3"/>
  <c r="E5" i="3"/>
  <c r="Y4" i="3"/>
  <c r="U4" i="3"/>
  <c r="Q4" i="3"/>
  <c r="M4" i="3"/>
  <c r="I4" i="3"/>
  <c r="E4" i="3"/>
  <c r="A32" i="2"/>
  <c r="A31" i="2"/>
  <c r="A30" i="2"/>
  <c r="A28" i="2"/>
  <c r="A27" i="2"/>
  <c r="A26" i="2"/>
  <c r="A24" i="2"/>
  <c r="A23" i="2"/>
  <c r="A22" i="2"/>
  <c r="A21" i="2"/>
  <c r="A20" i="2"/>
  <c r="A19" i="2"/>
  <c r="A18" i="2"/>
  <c r="A17" i="2"/>
  <c r="A15" i="2"/>
  <c r="A14" i="2"/>
  <c r="A13" i="2"/>
  <c r="A12" i="2"/>
  <c r="A11" i="2"/>
  <c r="A10" i="2"/>
  <c r="A9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N32" i="3"/>
  <c r="M32" i="3"/>
  <c r="L32" i="3"/>
  <c r="K32" i="3"/>
  <c r="J32" i="3"/>
  <c r="I32" i="3"/>
  <c r="H32" i="3"/>
  <c r="G32" i="3"/>
  <c r="F32" i="3"/>
  <c r="E32" i="3"/>
  <c r="D32" i="3"/>
  <c r="B32" i="3"/>
  <c r="B28" i="3"/>
  <c r="AA27" i="3"/>
  <c r="Z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Z17" i="3"/>
  <c r="Y17" i="3"/>
  <c r="X17" i="3"/>
  <c r="W17" i="3"/>
  <c r="V17" i="3"/>
  <c r="U17" i="3"/>
  <c r="T17" i="3"/>
  <c r="S17" i="3"/>
  <c r="R17" i="3"/>
  <c r="Q17" i="3"/>
  <c r="P17" i="3"/>
  <c r="N17" i="3"/>
  <c r="M17" i="3"/>
  <c r="L17" i="3"/>
  <c r="K17" i="3"/>
  <c r="J17" i="3"/>
  <c r="I17" i="3"/>
  <c r="H17" i="3"/>
  <c r="F17" i="3"/>
  <c r="E17" i="3"/>
  <c r="D17" i="3"/>
  <c r="AA16" i="3"/>
  <c r="Z16" i="3"/>
  <c r="Y16" i="3"/>
  <c r="X16" i="3"/>
  <c r="V16" i="3"/>
  <c r="U16" i="3"/>
  <c r="T16" i="3"/>
  <c r="S16" i="3"/>
  <c r="R16" i="3"/>
  <c r="Q16" i="3"/>
  <c r="P16" i="3"/>
  <c r="N16" i="3"/>
  <c r="M16" i="3"/>
  <c r="L16" i="3"/>
  <c r="K16" i="3"/>
  <c r="J16" i="3"/>
  <c r="I16" i="3"/>
  <c r="H16" i="3"/>
  <c r="F16" i="3"/>
  <c r="E16" i="3"/>
  <c r="D16" i="3"/>
  <c r="B16" i="3"/>
  <c r="AA15" i="3"/>
  <c r="Z15" i="3"/>
  <c r="Y15" i="3"/>
  <c r="W15" i="3"/>
  <c r="V15" i="3"/>
  <c r="U15" i="3"/>
  <c r="T15" i="3"/>
  <c r="S15" i="3"/>
  <c r="R15" i="3"/>
  <c r="Q15" i="3"/>
  <c r="O15" i="3"/>
  <c r="N15" i="3"/>
  <c r="M15" i="3"/>
  <c r="L15" i="3"/>
  <c r="K15" i="3"/>
  <c r="J15" i="3"/>
  <c r="I15" i="3"/>
  <c r="G15" i="3"/>
  <c r="F15" i="3"/>
  <c r="E15" i="3"/>
  <c r="D15" i="3"/>
  <c r="AA14" i="3"/>
  <c r="Z14" i="3"/>
  <c r="Y14" i="3"/>
  <c r="W14" i="3"/>
  <c r="V14" i="3"/>
  <c r="U14" i="3"/>
  <c r="T14" i="3"/>
  <c r="S14" i="3"/>
  <c r="R14" i="3"/>
  <c r="Q14" i="3"/>
  <c r="O14" i="3"/>
  <c r="N14" i="3"/>
  <c r="M14" i="3"/>
  <c r="L14" i="3"/>
  <c r="K14" i="3"/>
  <c r="J14" i="3"/>
  <c r="I14" i="3"/>
  <c r="G14" i="3"/>
  <c r="F14" i="3"/>
  <c r="E14" i="3"/>
  <c r="D14" i="3"/>
  <c r="AA13" i="3"/>
  <c r="Z13" i="3"/>
  <c r="Y13" i="3"/>
  <c r="W13" i="3"/>
  <c r="V13" i="3"/>
  <c r="U13" i="3"/>
  <c r="T13" i="3"/>
  <c r="S13" i="3"/>
  <c r="R13" i="3"/>
  <c r="Q13" i="3"/>
  <c r="O13" i="3"/>
  <c r="N13" i="3"/>
  <c r="M13" i="3"/>
  <c r="L13" i="3"/>
  <c r="K13" i="3"/>
  <c r="J13" i="3"/>
  <c r="I13" i="3"/>
  <c r="G13" i="3"/>
  <c r="F13" i="3"/>
  <c r="E13" i="3"/>
  <c r="D13" i="3"/>
  <c r="AA12" i="3"/>
  <c r="Z12" i="3"/>
  <c r="Y12" i="3"/>
  <c r="W12" i="3"/>
  <c r="V12" i="3"/>
  <c r="U12" i="3"/>
  <c r="T12" i="3"/>
  <c r="S12" i="3"/>
  <c r="R12" i="3"/>
  <c r="Q12" i="3"/>
  <c r="O12" i="3"/>
  <c r="N12" i="3"/>
  <c r="M12" i="3"/>
  <c r="L12" i="3"/>
  <c r="K12" i="3"/>
  <c r="J12" i="3"/>
  <c r="I12" i="3"/>
  <c r="G12" i="3"/>
  <c r="F12" i="3"/>
  <c r="E12" i="3"/>
  <c r="D12" i="3"/>
  <c r="B12" i="3"/>
  <c r="AA11" i="3"/>
  <c r="Z11" i="3"/>
  <c r="X11" i="3"/>
  <c r="W11" i="3"/>
  <c r="V11" i="3"/>
  <c r="U11" i="3"/>
  <c r="T11" i="3"/>
  <c r="S11" i="3"/>
  <c r="R11" i="3"/>
  <c r="P11" i="3"/>
  <c r="O11" i="3"/>
  <c r="N11" i="3"/>
  <c r="M11" i="3"/>
  <c r="L11" i="3"/>
  <c r="K11" i="3"/>
  <c r="J11" i="3"/>
  <c r="H11" i="3"/>
  <c r="G11" i="3"/>
  <c r="F11" i="3"/>
  <c r="E11" i="3"/>
  <c r="D11" i="3"/>
  <c r="AA10" i="3"/>
  <c r="Z10" i="3"/>
  <c r="X10" i="3"/>
  <c r="W10" i="3"/>
  <c r="V10" i="3"/>
  <c r="U10" i="3"/>
  <c r="T10" i="3"/>
  <c r="S10" i="3"/>
  <c r="R10" i="3"/>
  <c r="P10" i="3"/>
  <c r="O10" i="3"/>
  <c r="N10" i="3"/>
  <c r="M10" i="3"/>
  <c r="L10" i="3"/>
  <c r="K10" i="3"/>
  <c r="J10" i="3"/>
  <c r="H10" i="3"/>
  <c r="G10" i="3"/>
  <c r="F10" i="3"/>
  <c r="E10" i="3"/>
  <c r="D10" i="3"/>
  <c r="AA9" i="3"/>
  <c r="Z9" i="3"/>
  <c r="X9" i="3"/>
  <c r="W9" i="3"/>
  <c r="V9" i="3"/>
  <c r="U9" i="3"/>
  <c r="T9" i="3"/>
  <c r="S9" i="3"/>
  <c r="R9" i="3"/>
  <c r="P9" i="3"/>
  <c r="O9" i="3"/>
  <c r="N9" i="3"/>
  <c r="M9" i="3"/>
  <c r="L9" i="3"/>
  <c r="K9" i="3"/>
  <c r="J9" i="3"/>
  <c r="H9" i="3"/>
  <c r="G9" i="3"/>
  <c r="F9" i="3"/>
  <c r="E9" i="3"/>
  <c r="D9" i="3"/>
  <c r="AA8" i="3"/>
  <c r="Z8" i="3"/>
  <c r="X8" i="3"/>
  <c r="W8" i="3"/>
  <c r="V8" i="3"/>
  <c r="U8" i="3"/>
  <c r="T8" i="3"/>
  <c r="S8" i="3"/>
  <c r="R8" i="3"/>
  <c r="P8" i="3"/>
  <c r="O8" i="3"/>
  <c r="N8" i="3"/>
  <c r="M8" i="3"/>
  <c r="L8" i="3"/>
  <c r="K8" i="3"/>
  <c r="J8" i="3"/>
  <c r="H8" i="3"/>
  <c r="G8" i="3"/>
  <c r="F8" i="3"/>
  <c r="E8" i="3"/>
  <c r="B8" i="3"/>
  <c r="AA7" i="3"/>
  <c r="Z7" i="3"/>
  <c r="X7" i="3"/>
  <c r="W7" i="3"/>
  <c r="V7" i="3"/>
  <c r="T7" i="3"/>
  <c r="S7" i="3"/>
  <c r="R7" i="3"/>
  <c r="P7" i="3"/>
  <c r="O7" i="3"/>
  <c r="N7" i="3"/>
  <c r="L7" i="3"/>
  <c r="K7" i="3"/>
  <c r="J7" i="3"/>
  <c r="H7" i="3"/>
  <c r="G7" i="3"/>
  <c r="F7" i="3"/>
  <c r="D7" i="3"/>
  <c r="AA6" i="3"/>
  <c r="Z6" i="3"/>
  <c r="X6" i="3"/>
  <c r="W6" i="3"/>
  <c r="V6" i="3"/>
  <c r="T6" i="3"/>
  <c r="S6" i="3"/>
  <c r="R6" i="3"/>
  <c r="P6" i="3"/>
  <c r="O6" i="3"/>
  <c r="N6" i="3"/>
  <c r="L6" i="3"/>
  <c r="K6" i="3"/>
  <c r="J6" i="3"/>
  <c r="H6" i="3"/>
  <c r="G6" i="3"/>
  <c r="F6" i="3"/>
  <c r="D6" i="3"/>
  <c r="AA5" i="3"/>
  <c r="Z5" i="3"/>
  <c r="X5" i="3"/>
  <c r="W5" i="3"/>
  <c r="V5" i="3"/>
  <c r="T5" i="3"/>
  <c r="S5" i="3"/>
  <c r="R5" i="3"/>
  <c r="P5" i="3"/>
  <c r="O5" i="3"/>
  <c r="N5" i="3"/>
  <c r="L5" i="3"/>
  <c r="K5" i="3"/>
  <c r="J5" i="3"/>
  <c r="H5" i="3"/>
  <c r="G5" i="3"/>
  <c r="F5" i="3"/>
  <c r="D5" i="3"/>
  <c r="AA4" i="3"/>
  <c r="Z4" i="3"/>
  <c r="X4" i="3"/>
  <c r="W4" i="3"/>
  <c r="V4" i="3"/>
  <c r="T4" i="3"/>
  <c r="S4" i="3"/>
  <c r="R4" i="3"/>
  <c r="P4" i="3"/>
  <c r="O4" i="3"/>
  <c r="N4" i="3"/>
  <c r="L4" i="3"/>
  <c r="K4" i="3"/>
  <c r="J4" i="3"/>
  <c r="H4" i="3"/>
  <c r="G4" i="3"/>
  <c r="F4" i="3"/>
  <c r="D4" i="3"/>
  <c r="B4" i="3"/>
  <c r="C82" i="4" l="1"/>
  <c r="C81" i="5"/>
  <c r="F92" i="4"/>
  <c r="C92" i="4" s="1"/>
  <c r="C22" i="4"/>
  <c r="E96" i="4"/>
  <c r="C26" i="4"/>
  <c r="B27" i="6"/>
  <c r="B27" i="5"/>
  <c r="B62" i="5" s="1"/>
  <c r="B97" i="5" s="1"/>
  <c r="B62" i="4"/>
  <c r="B97" i="4" s="1"/>
  <c r="E100" i="4"/>
  <c r="C30" i="4"/>
  <c r="B31" i="6"/>
  <c r="B31" i="5"/>
  <c r="B66" i="5" s="1"/>
  <c r="B101" i="5" s="1"/>
  <c r="B66" i="4"/>
  <c r="B101" i="4" s="1"/>
  <c r="E104" i="4"/>
  <c r="C34" i="4"/>
  <c r="E90" i="5"/>
  <c r="C20" i="5"/>
  <c r="H81" i="4"/>
  <c r="L81" i="4"/>
  <c r="D81" i="4" s="1"/>
  <c r="P81" i="4"/>
  <c r="T81" i="4"/>
  <c r="X81" i="4"/>
  <c r="AB81" i="4"/>
  <c r="H89" i="4"/>
  <c r="L89" i="4"/>
  <c r="P89" i="4"/>
  <c r="T89" i="4"/>
  <c r="D89" i="4" s="1"/>
  <c r="X89" i="4"/>
  <c r="AB89" i="4"/>
  <c r="C84" i="4"/>
  <c r="D84" i="4"/>
  <c r="B4" i="5"/>
  <c r="B39" i="5" s="1"/>
  <c r="B74" i="5" s="1"/>
  <c r="B4" i="6"/>
  <c r="B39" i="4"/>
  <c r="B74" i="4" s="1"/>
  <c r="D75" i="4"/>
  <c r="C75" i="4"/>
  <c r="B6" i="5"/>
  <c r="B41" i="5" s="1"/>
  <c r="B76" i="5" s="1"/>
  <c r="B6" i="6"/>
  <c r="B41" i="4"/>
  <c r="B76" i="4" s="1"/>
  <c r="D77" i="4"/>
  <c r="C77" i="4"/>
  <c r="B8" i="6"/>
  <c r="B8" i="5"/>
  <c r="B43" i="5" s="1"/>
  <c r="B78" i="5" s="1"/>
  <c r="B43" i="4"/>
  <c r="B78" i="4" s="1"/>
  <c r="C79" i="4"/>
  <c r="B10" i="6"/>
  <c r="B10" i="5"/>
  <c r="B45" i="5" s="1"/>
  <c r="B80" i="5" s="1"/>
  <c r="B45" i="4"/>
  <c r="B80" i="4" s="1"/>
  <c r="B12" i="6"/>
  <c r="B12" i="5"/>
  <c r="B47" i="5" s="1"/>
  <c r="B82" i="5" s="1"/>
  <c r="B47" i="4"/>
  <c r="B82" i="4" s="1"/>
  <c r="D83" i="4"/>
  <c r="C83" i="4"/>
  <c r="B14" i="6"/>
  <c r="B14" i="5"/>
  <c r="B49" i="5" s="1"/>
  <c r="B84" i="5" s="1"/>
  <c r="B49" i="4"/>
  <c r="B84" i="4" s="1"/>
  <c r="D85" i="4"/>
  <c r="C85" i="4"/>
  <c r="B16" i="6"/>
  <c r="B16" i="5"/>
  <c r="B51" i="5" s="1"/>
  <c r="B86" i="5" s="1"/>
  <c r="B51" i="4"/>
  <c r="B86" i="4" s="1"/>
  <c r="C87" i="4"/>
  <c r="B18" i="6"/>
  <c r="B18" i="5"/>
  <c r="B53" i="5" s="1"/>
  <c r="B88" i="5" s="1"/>
  <c r="B53" i="4"/>
  <c r="B88" i="4" s="1"/>
  <c r="B20" i="6"/>
  <c r="B20" i="5"/>
  <c r="B55" i="5" s="1"/>
  <c r="B90" i="5" s="1"/>
  <c r="B55" i="4"/>
  <c r="B90" i="4" s="1"/>
  <c r="D91" i="4"/>
  <c r="C91" i="4"/>
  <c r="B22" i="5"/>
  <c r="B57" i="5" s="1"/>
  <c r="B92" i="5" s="1"/>
  <c r="B22" i="6"/>
  <c r="B57" i="4"/>
  <c r="B92" i="4" s="1"/>
  <c r="B24" i="6"/>
  <c r="B24" i="5"/>
  <c r="B59" i="5" s="1"/>
  <c r="B94" i="5" s="1"/>
  <c r="B59" i="4"/>
  <c r="B94" i="4" s="1"/>
  <c r="E82" i="5"/>
  <c r="C12" i="5"/>
  <c r="C78" i="5"/>
  <c r="D78" i="5"/>
  <c r="C4" i="4"/>
  <c r="C6" i="4"/>
  <c r="C8" i="4"/>
  <c r="C10" i="4"/>
  <c r="C12" i="4"/>
  <c r="C16" i="4"/>
  <c r="C18" i="4"/>
  <c r="C20" i="4"/>
  <c r="E94" i="4"/>
  <c r="C24" i="4"/>
  <c r="B25" i="6"/>
  <c r="B60" i="4"/>
  <c r="B95" i="4" s="1"/>
  <c r="B25" i="5"/>
  <c r="B60" i="5" s="1"/>
  <c r="B95" i="5" s="1"/>
  <c r="E98" i="4"/>
  <c r="C28" i="4"/>
  <c r="B29" i="6"/>
  <c r="B64" i="4"/>
  <c r="B99" i="4" s="1"/>
  <c r="E102" i="4"/>
  <c r="C32" i="4"/>
  <c r="B33" i="6"/>
  <c r="B33" i="5"/>
  <c r="B68" i="5" s="1"/>
  <c r="B103" i="5" s="1"/>
  <c r="B68" i="4"/>
  <c r="B103" i="4" s="1"/>
  <c r="D87" i="4"/>
  <c r="E74" i="5"/>
  <c r="C4" i="5"/>
  <c r="D74" i="4"/>
  <c r="C74" i="4"/>
  <c r="B5" i="6"/>
  <c r="B40" i="4"/>
  <c r="B75" i="4" s="1"/>
  <c r="D76" i="4"/>
  <c r="C76" i="4"/>
  <c r="B7" i="6"/>
  <c r="B7" i="5"/>
  <c r="B42" i="5" s="1"/>
  <c r="B77" i="5" s="1"/>
  <c r="B42" i="4"/>
  <c r="B77" i="4" s="1"/>
  <c r="D78" i="4"/>
  <c r="C78" i="4"/>
  <c r="B9" i="6"/>
  <c r="B44" i="4"/>
  <c r="B79" i="4" s="1"/>
  <c r="B9" i="5"/>
  <c r="B44" i="5" s="1"/>
  <c r="B79" i="5" s="1"/>
  <c r="C80" i="4"/>
  <c r="D80" i="4"/>
  <c r="B11" i="6"/>
  <c r="B11" i="5"/>
  <c r="B46" i="5" s="1"/>
  <c r="B81" i="5" s="1"/>
  <c r="B46" i="4"/>
  <c r="B81" i="4" s="1"/>
  <c r="D82" i="4"/>
  <c r="B13" i="6"/>
  <c r="B48" i="4"/>
  <c r="B83" i="4" s="1"/>
  <c r="B15" i="6"/>
  <c r="B15" i="5"/>
  <c r="B50" i="5" s="1"/>
  <c r="B85" i="5" s="1"/>
  <c r="B50" i="4"/>
  <c r="B85" i="4" s="1"/>
  <c r="D86" i="4"/>
  <c r="C86" i="4"/>
  <c r="B17" i="6"/>
  <c r="B52" i="4"/>
  <c r="B87" i="4" s="1"/>
  <c r="B17" i="5"/>
  <c r="B52" i="5" s="1"/>
  <c r="B87" i="5" s="1"/>
  <c r="C88" i="4"/>
  <c r="D88" i="4"/>
  <c r="B19" i="6"/>
  <c r="B19" i="5"/>
  <c r="B54" i="5" s="1"/>
  <c r="B89" i="5" s="1"/>
  <c r="B54" i="4"/>
  <c r="B89" i="4" s="1"/>
  <c r="D90" i="4"/>
  <c r="B21" i="6"/>
  <c r="B56" i="4"/>
  <c r="B91" i="4" s="1"/>
  <c r="B23" i="6"/>
  <c r="B23" i="5"/>
  <c r="B58" i="5" s="1"/>
  <c r="B93" i="5" s="1"/>
  <c r="B58" i="4"/>
  <c r="B93" i="4" s="1"/>
  <c r="F94" i="4"/>
  <c r="J94" i="4"/>
  <c r="R94" i="4"/>
  <c r="V94" i="4"/>
  <c r="Z94" i="4"/>
  <c r="E95" i="4"/>
  <c r="C25" i="4"/>
  <c r="C67" i="4"/>
  <c r="D79" i="4"/>
  <c r="E98" i="5"/>
  <c r="C28" i="5"/>
  <c r="B29" i="5"/>
  <c r="B64" i="5" s="1"/>
  <c r="B99" i="5" s="1"/>
  <c r="H93" i="4"/>
  <c r="L93" i="4"/>
  <c r="P93" i="4"/>
  <c r="T93" i="4"/>
  <c r="X93" i="4"/>
  <c r="AB93" i="4"/>
  <c r="H95" i="4"/>
  <c r="L95" i="4"/>
  <c r="P95" i="4"/>
  <c r="T95" i="4"/>
  <c r="X95" i="4"/>
  <c r="AB95" i="4"/>
  <c r="F96" i="4"/>
  <c r="J96" i="4"/>
  <c r="N96" i="4"/>
  <c r="R96" i="4"/>
  <c r="V96" i="4"/>
  <c r="Z96" i="4"/>
  <c r="C27" i="4"/>
  <c r="L97" i="4"/>
  <c r="D97" i="4" s="1"/>
  <c r="T97" i="4"/>
  <c r="AB97" i="4"/>
  <c r="F98" i="4"/>
  <c r="J98" i="4"/>
  <c r="N98" i="4"/>
  <c r="R98" i="4"/>
  <c r="V98" i="4"/>
  <c r="Z98" i="4"/>
  <c r="C29" i="4"/>
  <c r="H99" i="4"/>
  <c r="L99" i="4"/>
  <c r="P99" i="4"/>
  <c r="T99" i="4"/>
  <c r="X99" i="4"/>
  <c r="AB99" i="4"/>
  <c r="F100" i="4"/>
  <c r="J100" i="4"/>
  <c r="N100" i="4"/>
  <c r="R100" i="4"/>
  <c r="V100" i="4"/>
  <c r="Z100" i="4"/>
  <c r="C31" i="4"/>
  <c r="H101" i="4"/>
  <c r="D101" i="4" s="1"/>
  <c r="P101" i="4"/>
  <c r="C101" i="4" s="1"/>
  <c r="X101" i="4"/>
  <c r="F102" i="4"/>
  <c r="J102" i="4"/>
  <c r="N102" i="4"/>
  <c r="R102" i="4"/>
  <c r="V102" i="4"/>
  <c r="Z102" i="4"/>
  <c r="C33" i="4"/>
  <c r="H103" i="4"/>
  <c r="L103" i="4"/>
  <c r="P103" i="4"/>
  <c r="T103" i="4"/>
  <c r="X103" i="4"/>
  <c r="AB103" i="4"/>
  <c r="F104" i="4"/>
  <c r="J104" i="4"/>
  <c r="N104" i="4"/>
  <c r="R104" i="4"/>
  <c r="V104" i="4"/>
  <c r="Z104" i="4"/>
  <c r="C92" i="5"/>
  <c r="F97" i="5"/>
  <c r="D97" i="5" s="1"/>
  <c r="C27" i="5"/>
  <c r="D81" i="5"/>
  <c r="C89" i="5"/>
  <c r="D89" i="5"/>
  <c r="B26" i="6"/>
  <c r="B26" i="5"/>
  <c r="B61" i="5" s="1"/>
  <c r="B96" i="5" s="1"/>
  <c r="B28" i="6"/>
  <c r="B28" i="5"/>
  <c r="B63" i="5" s="1"/>
  <c r="B98" i="5" s="1"/>
  <c r="C99" i="4"/>
  <c r="B30" i="6"/>
  <c r="B30" i="5"/>
  <c r="B65" i="5" s="1"/>
  <c r="B100" i="5" s="1"/>
  <c r="B32" i="6"/>
  <c r="B32" i="5"/>
  <c r="B67" i="5" s="1"/>
  <c r="B102" i="5" s="1"/>
  <c r="B34" i="6"/>
  <c r="B34" i="5"/>
  <c r="B69" i="5" s="1"/>
  <c r="B104" i="5" s="1"/>
  <c r="C16" i="5"/>
  <c r="E86" i="5"/>
  <c r="D92" i="5"/>
  <c r="E94" i="5"/>
  <c r="C24" i="5"/>
  <c r="E104" i="5"/>
  <c r="U104" i="5"/>
  <c r="F93" i="5"/>
  <c r="D93" i="5" s="1"/>
  <c r="C23" i="5"/>
  <c r="H84" i="5"/>
  <c r="L84" i="5"/>
  <c r="P84" i="5"/>
  <c r="T84" i="5"/>
  <c r="X84" i="5"/>
  <c r="AB84" i="5"/>
  <c r="K85" i="5"/>
  <c r="D85" i="5" s="1"/>
  <c r="S85" i="5"/>
  <c r="C85" i="5" s="1"/>
  <c r="AA85" i="5"/>
  <c r="E100" i="5"/>
  <c r="C30" i="5"/>
  <c r="G102" i="5"/>
  <c r="C32" i="5"/>
  <c r="C5" i="5"/>
  <c r="D76" i="5"/>
  <c r="F79" i="5"/>
  <c r="C79" i="5" s="1"/>
  <c r="C9" i="5"/>
  <c r="D80" i="5"/>
  <c r="C80" i="5"/>
  <c r="C13" i="5"/>
  <c r="J83" i="5"/>
  <c r="R83" i="5"/>
  <c r="Z83" i="5"/>
  <c r="E84" i="5"/>
  <c r="I84" i="5"/>
  <c r="M84" i="5"/>
  <c r="Q84" i="5"/>
  <c r="U84" i="5"/>
  <c r="Y84" i="5"/>
  <c r="F87" i="5"/>
  <c r="D87" i="5" s="1"/>
  <c r="C17" i="5"/>
  <c r="N87" i="5"/>
  <c r="V87" i="5"/>
  <c r="E88" i="5"/>
  <c r="I88" i="5"/>
  <c r="M88" i="5"/>
  <c r="Q88" i="5"/>
  <c r="U88" i="5"/>
  <c r="Y88" i="5"/>
  <c r="F91" i="5"/>
  <c r="D91" i="5" s="1"/>
  <c r="C21" i="5"/>
  <c r="F95" i="5"/>
  <c r="D95" i="5" s="1"/>
  <c r="C25" i="5"/>
  <c r="C96" i="5"/>
  <c r="D96" i="5"/>
  <c r="C31" i="5"/>
  <c r="E101" i="5"/>
  <c r="C56" i="5"/>
  <c r="C76" i="5"/>
  <c r="F83" i="5"/>
  <c r="D77" i="5"/>
  <c r="C19" i="5"/>
  <c r="C52" i="5"/>
  <c r="C68" i="5"/>
  <c r="D75" i="5"/>
  <c r="C75" i="5"/>
  <c r="C7" i="5"/>
  <c r="C11" i="5"/>
  <c r="C15" i="5"/>
  <c r="E99" i="5"/>
  <c r="C29" i="5"/>
  <c r="C46" i="5"/>
  <c r="C50" i="5"/>
  <c r="C54" i="5"/>
  <c r="C58" i="5"/>
  <c r="C62" i="5"/>
  <c r="C66" i="5"/>
  <c r="C77" i="5"/>
  <c r="C91" i="5"/>
  <c r="C93" i="5"/>
  <c r="C95" i="5"/>
  <c r="F99" i="5"/>
  <c r="J99" i="5"/>
  <c r="N99" i="5"/>
  <c r="R99" i="5"/>
  <c r="V99" i="5"/>
  <c r="Z99" i="5"/>
  <c r="L100" i="5"/>
  <c r="P100" i="5"/>
  <c r="T100" i="5"/>
  <c r="AB100" i="5"/>
  <c r="G101" i="5"/>
  <c r="K101" i="5"/>
  <c r="E103" i="5"/>
  <c r="C33" i="5"/>
  <c r="C42" i="5"/>
  <c r="O101" i="5"/>
  <c r="S101" i="5"/>
  <c r="W101" i="5"/>
  <c r="AA101" i="5"/>
  <c r="E102" i="5"/>
  <c r="I102" i="5"/>
  <c r="M102" i="5"/>
  <c r="Q102" i="5"/>
  <c r="U102" i="5"/>
  <c r="Y102" i="5"/>
  <c r="K103" i="5"/>
  <c r="S103" i="5"/>
  <c r="AA103" i="5"/>
  <c r="I104" i="5"/>
  <c r="Q104" i="5"/>
  <c r="Y104" i="5"/>
  <c r="D35" i="6"/>
  <c r="C83" i="5" l="1"/>
  <c r="D83" i="5"/>
  <c r="D103" i="4"/>
  <c r="D99" i="4"/>
  <c r="C97" i="4"/>
  <c r="C93" i="4"/>
  <c r="C87" i="5"/>
  <c r="D93" i="4"/>
  <c r="D84" i="5"/>
  <c r="C84" i="5"/>
  <c r="D95" i="4"/>
  <c r="C95" i="4"/>
  <c r="D103" i="5"/>
  <c r="C103" i="5"/>
  <c r="D101" i="5"/>
  <c r="C101" i="5"/>
  <c r="D79" i="5"/>
  <c r="C104" i="5"/>
  <c r="D104" i="5"/>
  <c r="C86" i="5"/>
  <c r="D86" i="5"/>
  <c r="C103" i="4"/>
  <c r="C81" i="4"/>
  <c r="D104" i="4"/>
  <c r="C104" i="4"/>
  <c r="C100" i="5"/>
  <c r="D100" i="5"/>
  <c r="C74" i="5"/>
  <c r="D74" i="5"/>
  <c r="D102" i="5"/>
  <c r="C102" i="5"/>
  <c r="C97" i="5"/>
  <c r="D88" i="5"/>
  <c r="C88" i="5"/>
  <c r="D102" i="4"/>
  <c r="C102" i="4"/>
  <c r="D98" i="4"/>
  <c r="C98" i="4"/>
  <c r="C89" i="4"/>
  <c r="D100" i="4"/>
  <c r="C100" i="4"/>
  <c r="D92" i="4"/>
  <c r="D98" i="5"/>
  <c r="C98" i="5"/>
  <c r="D99" i="5"/>
  <c r="C99" i="5"/>
  <c r="D94" i="5"/>
  <c r="C94" i="5"/>
  <c r="D94" i="4"/>
  <c r="C94" i="4"/>
  <c r="C82" i="5"/>
  <c r="D82" i="5"/>
  <c r="D90" i="5"/>
  <c r="C90" i="5"/>
  <c r="D96" i="4"/>
  <c r="C96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<sst xmlns="http://schemas.openxmlformats.org/spreadsheetml/2006/main" count="591" uniqueCount="79">
  <si>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</si>
  <si>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</si>
  <si>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</si>
  <si>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</si>
  <si>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</si>
  <si>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</si>
  <si>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</si>
  <si>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</si>
  <si>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</si>
  <si>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</si>
  <si>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</si>
  <si>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</si>
  <si>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</si>
  <si>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</si>
  <si>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</si>
  <si>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</si>
  <si>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</si>
  <si>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</si>
  <si>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</si>
  <si>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</si>
  <si>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</si>
  <si>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</si>
  <si>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</si>
  <si>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</si>
  <si>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</si>
  <si>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</si>
  <si>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</si>
  <si>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</si>
  <si>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</si>
  <si>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</si>
  <si>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</si>
  <si>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</si>
  <si>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</si>
  <si>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</si>
  <si>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</si>
  <si>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</si>
  <si>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</si>
  <si>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</si>
  <si>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</si>
  <si>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</si>
  <si>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Август 2022</t>
  </si>
  <si>
    <t>01.08.2022</t>
  </si>
  <si>
    <t>02.08.2022</t>
  </si>
  <si>
    <t>03.08.2022</t>
  </si>
  <si>
    <t>04.08.2022</t>
  </si>
  <si>
    <t>05.08.2022</t>
  </si>
  <si>
    <t>06.08.2022</t>
  </si>
  <si>
    <t>07.08.2022</t>
  </si>
  <si>
    <t>08.08.2022</t>
  </si>
  <si>
    <t>09.08.2022</t>
  </si>
  <si>
    <t>10.08.2022</t>
  </si>
  <si>
    <t>11.08.2022</t>
  </si>
  <si>
    <t>12.08.2022</t>
  </si>
  <si>
    <t>13.08.2022</t>
  </si>
  <si>
    <t>14.08.2022</t>
  </si>
  <si>
    <t>15.08.2022</t>
  </si>
  <si>
    <t>16.08.2022</t>
  </si>
  <si>
    <t>17.08.2022</t>
  </si>
  <si>
    <t>18.08.2022</t>
  </si>
  <si>
    <t>19.08.2022</t>
  </si>
  <si>
    <t>20.08.2022</t>
  </si>
  <si>
    <t>21.08.2022</t>
  </si>
  <si>
    <t>22.08.2022</t>
  </si>
  <si>
    <t>23.08.2022</t>
  </si>
  <si>
    <t>24.08.2022</t>
  </si>
  <si>
    <t>25.08.2022</t>
  </si>
  <si>
    <t>26.08.2022</t>
  </si>
  <si>
    <t>27.08.2022</t>
  </si>
  <si>
    <t>28.08.2022</t>
  </si>
  <si>
    <t>29.08.2022</t>
  </si>
  <si>
    <t>30.08.2022</t>
  </si>
  <si>
    <t>31.08.2022</t>
  </si>
  <si>
    <t>Цена на порамнување МКД/MWh - Август 2022</t>
  </si>
  <si>
    <t>Ангажирана aFRR регулација за нагоре - Август 2022</t>
  </si>
  <si>
    <t>Ангажирана aFRR регулација за надолу - Август 2022</t>
  </si>
  <si>
    <t>Вкупно ангажирана aFRR регулација - Август 2022</t>
  </si>
  <si>
    <t>Ангажирана mFRR регулација за нагоре - Август 2022</t>
  </si>
  <si>
    <t>Ангажирана mFRR регулација за надолу - Август 2022</t>
  </si>
  <si>
    <t>Вкупно ангажирана mFRR регулација - Август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</si>
</sst>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21" xfId="0" applyFont="1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Border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0" xfId="0" applyNumberFormat="1" applyFont="1" applyFill="1" applyAlignment="1">
      <alignment horizontal="center" vertical="center"/>
    </xf>
    <xf numFmtId="0" fontId="15" fillId="3" borderId="43" xfId="0" applyFont="1" applyFill="1" applyBorder="1" applyAlignment="1">
      <alignment horizontal="center" vertical="center" wrapText="1"/>
    </xf>
    <xf numFmtId="2" fontId="1" fillId="4" borderId="46" xfId="0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2" fontId="16" fillId="4" borderId="47" xfId="0" applyNumberFormat="1" applyFont="1" applyFill="1" applyBorder="1" applyAlignment="1">
      <alignment horizontal="center" vertical="center" wrapText="1"/>
    </xf>
    <xf numFmtId="2" fontId="16" fillId="4" borderId="48" xfId="0" applyNumberFormat="1" applyFont="1" applyFill="1" applyBorder="1" applyAlignment="1">
      <alignment horizontal="center" vertical="center" wrapText="1"/>
    </xf>
    <xf numFmtId="4" fontId="17" fillId="2" borderId="49" xfId="0" applyNumberFormat="1" applyFont="1" applyFill="1" applyBorder="1" applyAlignment="1">
      <alignment horizontal="center" vertical="center"/>
    </xf>
    <xf numFmtId="4" fontId="17" fillId="2" borderId="50" xfId="0" applyNumberFormat="1" applyFont="1" applyFill="1" applyBorder="1" applyAlignment="1">
      <alignment horizontal="center" vertical="center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2" fontId="16" fillId="4" borderId="55" xfId="0" applyNumberFormat="1" applyFont="1" applyFill="1" applyBorder="1" applyAlignment="1">
      <alignment horizontal="center" vertical="center" wrapText="1"/>
    </xf>
    <xf numFmtId="2" fontId="16" fillId="4" borderId="56" xfId="0" applyNumberFormat="1" applyFont="1" applyFill="1" applyBorder="1" applyAlignment="1">
      <alignment horizontal="center" vertical="center" wrapText="1"/>
    </xf>
    <xf numFmtId="4" fontId="17" fillId="2" borderId="5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2\8.Avgust%202022\Izvestaj_Avgust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Sheet1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abSelected="1" topLeftCell="A72" zoomScale="55" zoomScaleNormal="55" workbookViewId="0">
      <selection activeCell="D124" sqref="D124:AA127"/>
    </sheetView>
  </sheetViews>
  <sheetFormatPr defaultColWidth="8.85546875" defaultRowHeight="15" x14ac:dyDescent="0.25"/>
  <cols>
    <col min="1" max="1" width="10.5703125" style="1" bestFit="1" customWidth="1"/>
    <col min="2" max="2" width="14.28515625" style="15" bestFit="1" customWidth="1"/>
    <col min="3" max="3" width="18" style="15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192.53</v>
      </c>
      <c r="E5" s="7">
        <v>172.03</v>
      </c>
      <c r="F5" s="7">
        <v>169.41</v>
      </c>
      <c r="G5" s="7">
        <v>160.43</v>
      </c>
      <c r="H5" s="7">
        <v>164.86</v>
      </c>
      <c r="I5" s="7">
        <v>190</v>
      </c>
      <c r="J5" s="7">
        <v>214.83</v>
      </c>
      <c r="K5" s="7">
        <v>233.96</v>
      </c>
      <c r="L5" s="7">
        <v>196.16332319061075</v>
      </c>
      <c r="M5" s="7">
        <v>165.48186291739893</v>
      </c>
      <c r="N5" s="7">
        <v>163.54862329290017</v>
      </c>
      <c r="O5" s="7">
        <v>157.33926894051183</v>
      </c>
      <c r="P5" s="7">
        <v>148.17840747256432</v>
      </c>
      <c r="Q5" s="7">
        <v>144.35185755935029</v>
      </c>
      <c r="R5" s="7">
        <v>140.86572921054847</v>
      </c>
      <c r="S5" s="7">
        <v>149.54785386451258</v>
      </c>
      <c r="T5" s="7">
        <v>139.33557620817845</v>
      </c>
      <c r="U5" s="7">
        <v>148.78325071087502</v>
      </c>
      <c r="V5" s="7">
        <v>162.92040816326528</v>
      </c>
      <c r="W5" s="7">
        <v>162.24928779675136</v>
      </c>
      <c r="X5" s="7">
        <v>161.13999999999999</v>
      </c>
      <c r="Y5" s="7">
        <v>202.88408450704227</v>
      </c>
      <c r="Z5" s="7">
        <v>201.3734284440481</v>
      </c>
      <c r="AA5" s="8">
        <v>178.4824591863177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539.84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164.09252419015564</v>
      </c>
      <c r="E9" s="7">
        <v>195.05</v>
      </c>
      <c r="F9" s="7">
        <v>191.05</v>
      </c>
      <c r="G9" s="7">
        <v>0</v>
      </c>
      <c r="H9" s="7">
        <v>0</v>
      </c>
      <c r="I9" s="7">
        <v>0</v>
      </c>
      <c r="J9" s="7">
        <v>228.52</v>
      </c>
      <c r="K9" s="7">
        <v>239.94999999999996</v>
      </c>
      <c r="L9" s="7">
        <v>239.45000000000002</v>
      </c>
      <c r="M9" s="7">
        <v>155.07903149392257</v>
      </c>
      <c r="N9" s="7">
        <v>153.20070050247008</v>
      </c>
      <c r="O9" s="7">
        <v>152.97110173033519</v>
      </c>
      <c r="P9" s="7">
        <v>148.28585947082527</v>
      </c>
      <c r="Q9" s="7">
        <v>157.35192195121951</v>
      </c>
      <c r="R9" s="7">
        <v>152.71889725884077</v>
      </c>
      <c r="S9" s="7">
        <v>160.69543058559643</v>
      </c>
      <c r="T9" s="7">
        <v>178.99498381877021</v>
      </c>
      <c r="U9" s="7">
        <v>170.25709344056736</v>
      </c>
      <c r="V9" s="7">
        <v>177.36323741007192</v>
      </c>
      <c r="W9" s="7">
        <v>183.94461768666767</v>
      </c>
      <c r="X9" s="7">
        <v>189.86965657804555</v>
      </c>
      <c r="Y9" s="7">
        <v>182.77994963192558</v>
      </c>
      <c r="Z9" s="7">
        <v>162.70537656512801</v>
      </c>
      <c r="AA9" s="8">
        <v>137.63596153846152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176.35</v>
      </c>
      <c r="I10" s="7">
        <v>196.52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529.04</v>
      </c>
      <c r="I11" s="10">
        <v>589.54999999999995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783.26</v>
      </c>
      <c r="Z12" s="7">
        <v>757.6099999999999</v>
      </c>
      <c r="AA12" s="8">
        <v>685.38</v>
      </c>
    </row>
    <row r="13" spans="1:28" x14ac:dyDescent="0.25">
      <c r="A13" s="5"/>
      <c r="B13" s="66"/>
      <c r="C13" s="6" t="s">
        <v>27</v>
      </c>
      <c r="D13" s="7">
        <v>134.46845637583894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222.31000000000003</v>
      </c>
      <c r="K13" s="7">
        <v>228.68000000000004</v>
      </c>
      <c r="L13" s="7">
        <v>228.44</v>
      </c>
      <c r="M13" s="7">
        <v>172.9106951871658</v>
      </c>
      <c r="N13" s="7">
        <v>139.67426858513187</v>
      </c>
      <c r="O13" s="7">
        <v>110.40548227279763</v>
      </c>
      <c r="P13" s="7">
        <v>140.8211723925435</v>
      </c>
      <c r="Q13" s="7">
        <v>146.35483476132188</v>
      </c>
      <c r="R13" s="7">
        <v>143.7264275466284</v>
      </c>
      <c r="S13" s="7">
        <v>142.16479823917831</v>
      </c>
      <c r="T13" s="7">
        <v>127.63</v>
      </c>
      <c r="U13" s="7">
        <v>136.04</v>
      </c>
      <c r="V13" s="7">
        <v>156.10882583170255</v>
      </c>
      <c r="W13" s="7">
        <v>169.63222737819027</v>
      </c>
      <c r="X13" s="7">
        <v>161.78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186.43</v>
      </c>
      <c r="F14" s="7">
        <v>173.11</v>
      </c>
      <c r="G14" s="7">
        <v>163.15</v>
      </c>
      <c r="H14" s="7">
        <v>164.98</v>
      </c>
      <c r="I14" s="7">
        <v>185.14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559.28</v>
      </c>
      <c r="F15" s="10">
        <v>519.33000000000004</v>
      </c>
      <c r="G15" s="10">
        <v>489.45</v>
      </c>
      <c r="H15" s="10">
        <v>494.94</v>
      </c>
      <c r="I15" s="10">
        <v>555.41999999999996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675.45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756.99</v>
      </c>
      <c r="Y16" s="7">
        <v>738.61999999999989</v>
      </c>
      <c r="Z16" s="7">
        <v>0</v>
      </c>
      <c r="AA16" s="8">
        <v>0</v>
      </c>
    </row>
    <row r="17" spans="1:27" x14ac:dyDescent="0.25">
      <c r="B17" s="66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222.43</v>
      </c>
      <c r="K17" s="7">
        <v>240.04999999999998</v>
      </c>
      <c r="L17" s="7">
        <v>236.48</v>
      </c>
      <c r="M17" s="7">
        <v>226.17</v>
      </c>
      <c r="N17" s="7">
        <v>209.13000000000002</v>
      </c>
      <c r="O17" s="7">
        <v>145.26617672538259</v>
      </c>
      <c r="P17" s="7">
        <v>110.46866697958227</v>
      </c>
      <c r="Q17" s="7">
        <v>110.96764705882354</v>
      </c>
      <c r="R17" s="7">
        <v>115.63004016064257</v>
      </c>
      <c r="S17" s="7">
        <v>113.68785740672332</v>
      </c>
      <c r="T17" s="7">
        <v>123.49439999999998</v>
      </c>
      <c r="U17" s="7">
        <v>114.83</v>
      </c>
      <c r="V17" s="7">
        <v>150.03142857142859</v>
      </c>
      <c r="W17" s="7">
        <v>154.9</v>
      </c>
      <c r="X17" s="7">
        <v>0</v>
      </c>
      <c r="Y17" s="7">
        <v>0</v>
      </c>
      <c r="Z17" s="7">
        <v>231.84</v>
      </c>
      <c r="AA17" s="8">
        <v>206.23</v>
      </c>
    </row>
    <row r="18" spans="1:27" x14ac:dyDescent="0.25">
      <c r="B18" s="66"/>
      <c r="C18" s="6" t="s">
        <v>28</v>
      </c>
      <c r="D18" s="7">
        <v>0</v>
      </c>
      <c r="E18" s="7">
        <v>207.13</v>
      </c>
      <c r="F18" s="7">
        <v>187.54</v>
      </c>
      <c r="G18" s="7">
        <v>174.25</v>
      </c>
      <c r="H18" s="7">
        <v>172.65</v>
      </c>
      <c r="I18" s="7">
        <v>187.54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621.39</v>
      </c>
      <c r="F19" s="10">
        <v>562.61</v>
      </c>
      <c r="G19" s="10">
        <v>522.74</v>
      </c>
      <c r="H19" s="10">
        <v>517.95000000000005</v>
      </c>
      <c r="I19" s="10">
        <v>562.61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661.02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673.98</v>
      </c>
      <c r="N20" s="7">
        <v>0</v>
      </c>
      <c r="O20" s="7">
        <v>0</v>
      </c>
      <c r="P20" s="7">
        <v>620.07000000000005</v>
      </c>
      <c r="Q20" s="7">
        <v>0</v>
      </c>
      <c r="R20" s="7">
        <v>0</v>
      </c>
      <c r="S20" s="7">
        <v>0</v>
      </c>
      <c r="T20" s="7">
        <v>0</v>
      </c>
      <c r="U20" s="7">
        <v>763.2600000000001</v>
      </c>
      <c r="V20" s="7">
        <v>0</v>
      </c>
      <c r="W20" s="7">
        <v>749.55</v>
      </c>
      <c r="X20" s="7">
        <v>749.72</v>
      </c>
      <c r="Y20" s="7">
        <v>0</v>
      </c>
      <c r="Z20" s="7">
        <v>0</v>
      </c>
      <c r="AA20" s="8">
        <v>0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224.96</v>
      </c>
      <c r="K21" s="7">
        <v>234.00000000000003</v>
      </c>
      <c r="L21" s="7">
        <v>241.96</v>
      </c>
      <c r="M21" s="7">
        <v>0</v>
      </c>
      <c r="N21" s="7">
        <v>214.63</v>
      </c>
      <c r="O21" s="7">
        <v>141.18854934060937</v>
      </c>
      <c r="P21" s="7">
        <v>0</v>
      </c>
      <c r="Q21" s="7">
        <v>196.71</v>
      </c>
      <c r="R21" s="7">
        <v>222.25000000000003</v>
      </c>
      <c r="S21" s="7">
        <v>225.47</v>
      </c>
      <c r="T21" s="7">
        <v>236.39</v>
      </c>
      <c r="U21" s="7">
        <v>0</v>
      </c>
      <c r="V21" s="7">
        <v>256.70999999999998</v>
      </c>
      <c r="W21" s="7">
        <v>0</v>
      </c>
      <c r="X21" s="7">
        <v>0</v>
      </c>
      <c r="Y21" s="7">
        <v>221.36000000000004</v>
      </c>
      <c r="Z21" s="7">
        <v>148.21310559006213</v>
      </c>
      <c r="AA21" s="8">
        <v>117.27871740059855</v>
      </c>
    </row>
    <row r="22" spans="1:27" x14ac:dyDescent="0.25">
      <c r="B22" s="66"/>
      <c r="C22" s="6" t="s">
        <v>28</v>
      </c>
      <c r="D22" s="7">
        <v>0</v>
      </c>
      <c r="E22" s="7">
        <v>179.09</v>
      </c>
      <c r="F22" s="7">
        <v>168.82</v>
      </c>
      <c r="G22" s="7">
        <v>169.59</v>
      </c>
      <c r="H22" s="7">
        <v>169.26</v>
      </c>
      <c r="I22" s="7">
        <v>195.03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537.27</v>
      </c>
      <c r="F23" s="10">
        <v>506.46</v>
      </c>
      <c r="G23" s="10">
        <v>508.76</v>
      </c>
      <c r="H23" s="10">
        <v>507.78</v>
      </c>
      <c r="I23" s="10">
        <v>585.08000000000004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542.64</v>
      </c>
      <c r="E24" s="7">
        <v>472.58</v>
      </c>
      <c r="F24" s="7">
        <v>462.89</v>
      </c>
      <c r="G24" s="7">
        <v>414.67999999999995</v>
      </c>
      <c r="H24" s="7">
        <v>401.64</v>
      </c>
      <c r="I24" s="7">
        <v>390.97999999999996</v>
      </c>
      <c r="J24" s="7">
        <v>436.25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500.59999999999997</v>
      </c>
      <c r="S24" s="7">
        <v>540.84</v>
      </c>
      <c r="T24" s="7">
        <v>609.83000000000004</v>
      </c>
      <c r="U24" s="7">
        <v>631.41</v>
      </c>
      <c r="V24" s="7">
        <v>580.83000000000004</v>
      </c>
      <c r="W24" s="7">
        <v>0</v>
      </c>
      <c r="X24" s="7">
        <v>640.02</v>
      </c>
      <c r="Y24" s="7">
        <v>621.29999999999995</v>
      </c>
      <c r="Z24" s="7">
        <v>553.62</v>
      </c>
      <c r="AA24" s="8">
        <v>487.47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135.85777395788571</v>
      </c>
      <c r="L25" s="7">
        <v>110.96359700249791</v>
      </c>
      <c r="M25" s="7">
        <v>94.243258003766471</v>
      </c>
      <c r="N25" s="7">
        <v>96.574651162790701</v>
      </c>
      <c r="O25" s="7">
        <v>108.89500976181179</v>
      </c>
      <c r="P25" s="7">
        <v>98.94</v>
      </c>
      <c r="Q25" s="7">
        <v>162.86000000000001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211.82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416.84000000000003</v>
      </c>
      <c r="E28" s="7">
        <v>349.28</v>
      </c>
      <c r="F28" s="7">
        <v>327.42</v>
      </c>
      <c r="G28" s="7">
        <v>309.60000000000002</v>
      </c>
      <c r="H28" s="7">
        <v>300.70999999999998</v>
      </c>
      <c r="I28" s="7">
        <v>307.85000000000002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131.27000000000001</v>
      </c>
      <c r="S28" s="7">
        <v>131.63</v>
      </c>
      <c r="T28" s="7">
        <v>156.44</v>
      </c>
      <c r="U28" s="7">
        <v>299.13</v>
      </c>
      <c r="V28" s="7">
        <v>452.51</v>
      </c>
      <c r="W28" s="7">
        <v>589.95000000000005</v>
      </c>
      <c r="X28" s="7">
        <v>591.8861038961038</v>
      </c>
      <c r="Y28" s="7">
        <v>545.9</v>
      </c>
      <c r="Z28" s="7">
        <v>0</v>
      </c>
      <c r="AA28" s="8">
        <v>0</v>
      </c>
    </row>
    <row r="29" spans="1:27" x14ac:dyDescent="0.25">
      <c r="B29" s="66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102.5</v>
      </c>
      <c r="K29" s="7">
        <v>103.15</v>
      </c>
      <c r="L29" s="7">
        <v>81.14</v>
      </c>
      <c r="M29" s="7">
        <v>44.998334002408669</v>
      </c>
      <c r="N29" s="7">
        <v>30</v>
      </c>
      <c r="O29" s="7">
        <v>43.85</v>
      </c>
      <c r="P29" s="7">
        <v>26.750671747106971</v>
      </c>
      <c r="Q29" s="7">
        <v>26.01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200.92999999999998</v>
      </c>
      <c r="AA29" s="8">
        <v>179.71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465.12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514.58000000000004</v>
      </c>
      <c r="O32" s="7">
        <v>533.21000000000015</v>
      </c>
      <c r="P32" s="7">
        <v>541.74</v>
      </c>
      <c r="Q32" s="7">
        <v>552.78</v>
      </c>
      <c r="R32" s="7">
        <v>570.04999999999995</v>
      </c>
      <c r="S32" s="7">
        <v>580.5</v>
      </c>
      <c r="T32" s="7">
        <v>602.72</v>
      </c>
      <c r="U32" s="7">
        <v>609.26</v>
      </c>
      <c r="V32" s="7">
        <v>626.21406844106468</v>
      </c>
      <c r="W32" s="7">
        <v>743.85</v>
      </c>
      <c r="X32" s="7">
        <v>742.21999999999991</v>
      </c>
      <c r="Y32" s="7">
        <v>682.5</v>
      </c>
      <c r="Z32" s="7">
        <v>643.7299999999999</v>
      </c>
      <c r="AA32" s="8">
        <v>586.79999999999995</v>
      </c>
    </row>
    <row r="33" spans="1:27" x14ac:dyDescent="0.25">
      <c r="B33" s="66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206.18</v>
      </c>
      <c r="K33" s="7">
        <v>211.51</v>
      </c>
      <c r="L33" s="7">
        <v>207.33999999999997</v>
      </c>
      <c r="M33" s="7">
        <v>192.28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6"/>
      <c r="C34" s="6" t="s">
        <v>28</v>
      </c>
      <c r="D34" s="7">
        <v>0</v>
      </c>
      <c r="E34" s="7">
        <v>135.79</v>
      </c>
      <c r="F34" s="7">
        <v>140.75</v>
      </c>
      <c r="G34" s="7">
        <v>140.61000000000001</v>
      </c>
      <c r="H34" s="7">
        <v>138.04</v>
      </c>
      <c r="I34" s="7">
        <v>155.19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407.36</v>
      </c>
      <c r="F35" s="10">
        <v>422.24</v>
      </c>
      <c r="G35" s="10">
        <v>421.82</v>
      </c>
      <c r="H35" s="10">
        <v>414.11</v>
      </c>
      <c r="I35" s="10">
        <v>465.57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496.14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639.33000000000004</v>
      </c>
      <c r="M36" s="7">
        <v>575.99</v>
      </c>
      <c r="N36" s="7">
        <v>0</v>
      </c>
      <c r="O36" s="7">
        <v>450.63000000000005</v>
      </c>
      <c r="P36" s="7">
        <v>0</v>
      </c>
      <c r="Q36" s="7">
        <v>507.75</v>
      </c>
      <c r="R36" s="7">
        <v>488.12000000000006</v>
      </c>
      <c r="S36" s="7">
        <v>515.84</v>
      </c>
      <c r="T36" s="7">
        <v>508.50000000000006</v>
      </c>
      <c r="U36" s="7">
        <v>534.57990693485431</v>
      </c>
      <c r="V36" s="7">
        <v>576.03929115253345</v>
      </c>
      <c r="W36" s="7">
        <v>704.70000000000016</v>
      </c>
      <c r="X36" s="7">
        <v>700.39858603823927</v>
      </c>
      <c r="Y36" s="7">
        <v>638.75628344895938</v>
      </c>
      <c r="Z36" s="7">
        <v>0</v>
      </c>
      <c r="AA36" s="8">
        <v>514.97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191.46</v>
      </c>
      <c r="K37" s="7">
        <v>207.49</v>
      </c>
      <c r="L37" s="7">
        <v>0</v>
      </c>
      <c r="M37" s="7">
        <v>0</v>
      </c>
      <c r="N37" s="7">
        <v>93.04</v>
      </c>
      <c r="O37" s="7">
        <v>0</v>
      </c>
      <c r="P37" s="7">
        <v>160.03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203.22999999999996</v>
      </c>
      <c r="AA37" s="8">
        <v>0</v>
      </c>
    </row>
    <row r="38" spans="1:27" x14ac:dyDescent="0.25">
      <c r="B38" s="66"/>
      <c r="C38" s="6" t="s">
        <v>28</v>
      </c>
      <c r="D38" s="7">
        <v>0</v>
      </c>
      <c r="E38" s="7">
        <v>149.46</v>
      </c>
      <c r="F38" s="7">
        <v>149.47999999999999</v>
      </c>
      <c r="G38" s="7">
        <v>144.6</v>
      </c>
      <c r="H38" s="7">
        <v>147.88</v>
      </c>
      <c r="I38" s="7">
        <v>160.01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448.38</v>
      </c>
      <c r="F39" s="10">
        <v>448.43</v>
      </c>
      <c r="G39" s="10">
        <v>433.8</v>
      </c>
      <c r="H39" s="10">
        <v>443.63</v>
      </c>
      <c r="I39" s="10">
        <v>480.02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445.52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6"/>
      <c r="C41" s="6" t="s">
        <v>27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171.48</v>
      </c>
      <c r="K41" s="7">
        <v>196.86</v>
      </c>
      <c r="L41" s="7">
        <v>197.75999999999996</v>
      </c>
      <c r="M41" s="7">
        <v>147.55060085836908</v>
      </c>
      <c r="N41" s="7">
        <v>96.250911251980966</v>
      </c>
      <c r="O41" s="7">
        <v>92.708472772793655</v>
      </c>
      <c r="P41" s="7">
        <v>90.263383084577114</v>
      </c>
      <c r="Q41" s="7">
        <v>95.388888888888886</v>
      </c>
      <c r="R41" s="7">
        <v>152.30999999999997</v>
      </c>
      <c r="S41" s="7">
        <v>113.4394885030502</v>
      </c>
      <c r="T41" s="7">
        <v>90.937096774193549</v>
      </c>
      <c r="U41" s="7">
        <v>138.51767870868562</v>
      </c>
      <c r="V41" s="7">
        <v>154.47415768401601</v>
      </c>
      <c r="W41" s="7">
        <v>179.1056622851365</v>
      </c>
      <c r="X41" s="7">
        <v>158.16147640791479</v>
      </c>
      <c r="Y41" s="7">
        <v>181.18696397941679</v>
      </c>
      <c r="Z41" s="7">
        <v>155.31511568123395</v>
      </c>
      <c r="AA41" s="8">
        <v>177.51</v>
      </c>
    </row>
    <row r="42" spans="1:27" x14ac:dyDescent="0.25">
      <c r="B42" s="66"/>
      <c r="C42" s="6" t="s">
        <v>28</v>
      </c>
      <c r="D42" s="7">
        <v>0</v>
      </c>
      <c r="E42" s="7">
        <v>143.49</v>
      </c>
      <c r="F42" s="7">
        <v>149.36000000000001</v>
      </c>
      <c r="G42" s="7">
        <v>142.80000000000001</v>
      </c>
      <c r="H42" s="7">
        <v>148.19999999999999</v>
      </c>
      <c r="I42" s="7">
        <v>148.75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430.47</v>
      </c>
      <c r="F43" s="10">
        <v>448.07</v>
      </c>
      <c r="G43" s="10">
        <v>428.4</v>
      </c>
      <c r="H43" s="10">
        <v>444.6</v>
      </c>
      <c r="I43" s="10">
        <v>446.25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6"/>
      <c r="C45" s="6" t="s">
        <v>27</v>
      </c>
      <c r="D45" s="7">
        <v>126.57615320566197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203.93</v>
      </c>
      <c r="K45" s="7">
        <v>210.19</v>
      </c>
      <c r="L45" s="7">
        <v>207.62999999999997</v>
      </c>
      <c r="M45" s="7">
        <v>198.6</v>
      </c>
      <c r="N45" s="7">
        <v>129.67827426810479</v>
      </c>
      <c r="O45" s="7">
        <v>112.07041964130246</v>
      </c>
      <c r="P45" s="7">
        <v>111.16922358015815</v>
      </c>
      <c r="Q45" s="7">
        <v>108.99831503947622</v>
      </c>
      <c r="R45" s="7">
        <v>115.45646676300578</v>
      </c>
      <c r="S45" s="7">
        <v>115.56165863066538</v>
      </c>
      <c r="T45" s="7">
        <v>118.85700000000001</v>
      </c>
      <c r="U45" s="7">
        <v>120.40639999999999</v>
      </c>
      <c r="V45" s="7">
        <v>135.0138</v>
      </c>
      <c r="W45" s="7">
        <v>164.33975122262385</v>
      </c>
      <c r="X45" s="7">
        <v>160.44468085106382</v>
      </c>
      <c r="Y45" s="7">
        <v>140.48064280496712</v>
      </c>
      <c r="Z45" s="7">
        <v>152.65028735632183</v>
      </c>
      <c r="AA45" s="8">
        <v>143.13466334164588</v>
      </c>
    </row>
    <row r="46" spans="1:27" x14ac:dyDescent="0.25">
      <c r="B46" s="66"/>
      <c r="C46" s="6" t="s">
        <v>28</v>
      </c>
      <c r="D46" s="7">
        <v>0</v>
      </c>
      <c r="E46" s="7">
        <v>150.02000000000001</v>
      </c>
      <c r="F46" s="7">
        <v>155</v>
      </c>
      <c r="G46" s="7">
        <v>153.15</v>
      </c>
      <c r="H46" s="7">
        <v>156</v>
      </c>
      <c r="I46" s="7">
        <v>173.53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450.05</v>
      </c>
      <c r="F47" s="10">
        <v>465</v>
      </c>
      <c r="G47" s="10">
        <v>459.45</v>
      </c>
      <c r="H47" s="10">
        <v>468</v>
      </c>
      <c r="I47" s="10">
        <v>520.59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595.44000000000005</v>
      </c>
      <c r="Q48" s="7">
        <v>0</v>
      </c>
      <c r="R48" s="7">
        <v>732.06</v>
      </c>
      <c r="S48" s="7">
        <v>0</v>
      </c>
      <c r="T48" s="7">
        <v>0</v>
      </c>
      <c r="U48" s="7">
        <v>0</v>
      </c>
      <c r="V48" s="7">
        <v>734.99</v>
      </c>
      <c r="W48" s="7">
        <v>0</v>
      </c>
      <c r="X48" s="7">
        <v>0</v>
      </c>
      <c r="Y48" s="7">
        <v>0</v>
      </c>
      <c r="Z48" s="7">
        <v>0</v>
      </c>
      <c r="AA48" s="8">
        <v>0</v>
      </c>
    </row>
    <row r="49" spans="1:27" x14ac:dyDescent="0.25">
      <c r="B49" s="66"/>
      <c r="C49" s="6" t="s">
        <v>27</v>
      </c>
      <c r="D49" s="7">
        <v>141.56851851851852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235.81</v>
      </c>
      <c r="K49" s="7">
        <v>256.66000000000003</v>
      </c>
      <c r="L49" s="7">
        <v>254</v>
      </c>
      <c r="M49" s="7">
        <v>236.28</v>
      </c>
      <c r="N49" s="7">
        <v>153.74640718562873</v>
      </c>
      <c r="O49" s="7">
        <v>136.72735241502681</v>
      </c>
      <c r="P49" s="7">
        <v>0</v>
      </c>
      <c r="Q49" s="7">
        <v>137.91999999999999</v>
      </c>
      <c r="R49" s="7">
        <v>0</v>
      </c>
      <c r="S49" s="7">
        <v>230.41000000000003</v>
      </c>
      <c r="T49" s="7">
        <v>236.69000000000003</v>
      </c>
      <c r="U49" s="7">
        <v>227.71999999999997</v>
      </c>
      <c r="V49" s="7">
        <v>0</v>
      </c>
      <c r="W49" s="7">
        <v>279.99999999999994</v>
      </c>
      <c r="X49" s="7">
        <v>217.16002679767752</v>
      </c>
      <c r="Y49" s="7">
        <v>168.95823078764661</v>
      </c>
      <c r="Z49" s="7">
        <v>186.88504596527071</v>
      </c>
      <c r="AA49" s="8">
        <v>151.83324240408072</v>
      </c>
    </row>
    <row r="50" spans="1:27" x14ac:dyDescent="0.25">
      <c r="B50" s="66"/>
      <c r="C50" s="6" t="s">
        <v>28</v>
      </c>
      <c r="D50" s="7">
        <v>0</v>
      </c>
      <c r="E50" s="7">
        <v>202.5</v>
      </c>
      <c r="F50" s="7">
        <v>197.9</v>
      </c>
      <c r="G50" s="7">
        <v>195.98</v>
      </c>
      <c r="H50" s="7">
        <v>201.41</v>
      </c>
      <c r="I50" s="7">
        <v>204.22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0</v>
      </c>
      <c r="E51" s="10">
        <v>607.5</v>
      </c>
      <c r="F51" s="10">
        <v>593.69000000000005</v>
      </c>
      <c r="G51" s="10">
        <v>587.92999999999995</v>
      </c>
      <c r="H51" s="10">
        <v>604.23</v>
      </c>
      <c r="I51" s="10">
        <v>612.65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618.45000000000005</v>
      </c>
      <c r="V52" s="7">
        <v>699.3</v>
      </c>
      <c r="W52" s="7">
        <v>754.89</v>
      </c>
      <c r="X52" s="7">
        <v>757.05</v>
      </c>
      <c r="Y52" s="7">
        <v>0</v>
      </c>
      <c r="Z52" s="7">
        <v>0</v>
      </c>
      <c r="AA52" s="8">
        <v>0</v>
      </c>
    </row>
    <row r="53" spans="1:27" x14ac:dyDescent="0.25">
      <c r="B53" s="66"/>
      <c r="C53" s="6" t="s">
        <v>27</v>
      </c>
      <c r="D53" s="7">
        <v>213.62000000000003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189.95</v>
      </c>
      <c r="K53" s="7">
        <v>194.37</v>
      </c>
      <c r="L53" s="7">
        <v>199.95</v>
      </c>
      <c r="M53" s="7">
        <v>187.25</v>
      </c>
      <c r="N53" s="7">
        <v>168.29409429280395</v>
      </c>
      <c r="O53" s="7">
        <v>121.53989585979173</v>
      </c>
      <c r="P53" s="7">
        <v>121.77167368210061</v>
      </c>
      <c r="Q53" s="7">
        <v>135.33903958944282</v>
      </c>
      <c r="R53" s="7">
        <v>130.29027158098936</v>
      </c>
      <c r="S53" s="7">
        <v>112.19085242896425</v>
      </c>
      <c r="T53" s="7">
        <v>114.53</v>
      </c>
      <c r="U53" s="7">
        <v>0</v>
      </c>
      <c r="V53" s="7">
        <v>0</v>
      </c>
      <c r="W53" s="7">
        <v>0</v>
      </c>
      <c r="X53" s="7">
        <v>0</v>
      </c>
      <c r="Y53" s="7">
        <v>239.96999999999997</v>
      </c>
      <c r="Z53" s="7">
        <v>230.96</v>
      </c>
      <c r="AA53" s="8">
        <v>156.97317537184367</v>
      </c>
    </row>
    <row r="54" spans="1:27" x14ac:dyDescent="0.25">
      <c r="B54" s="66"/>
      <c r="C54" s="6" t="s">
        <v>28</v>
      </c>
      <c r="D54" s="7">
        <v>0</v>
      </c>
      <c r="E54" s="7">
        <v>200.36</v>
      </c>
      <c r="F54" s="7">
        <v>193.94</v>
      </c>
      <c r="G54" s="7">
        <v>187.05</v>
      </c>
      <c r="H54" s="7">
        <v>187.9</v>
      </c>
      <c r="I54" s="7">
        <v>191.38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601.07000000000005</v>
      </c>
      <c r="F55" s="10">
        <v>581.80999999999995</v>
      </c>
      <c r="G55" s="10">
        <v>561.14</v>
      </c>
      <c r="H55" s="10">
        <v>563.69000000000005</v>
      </c>
      <c r="I55" s="10">
        <v>574.14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6"/>
      <c r="C57" s="6" t="s">
        <v>27</v>
      </c>
      <c r="D57" s="7">
        <v>208.14999999999998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176.39</v>
      </c>
      <c r="K57" s="7">
        <v>175.03</v>
      </c>
      <c r="L57" s="7">
        <v>177.59</v>
      </c>
      <c r="M57" s="7">
        <v>133.68763341067285</v>
      </c>
      <c r="N57" s="7">
        <v>94.581442699243752</v>
      </c>
      <c r="O57" s="7">
        <v>98.894139053821121</v>
      </c>
      <c r="P57" s="7">
        <v>92.69</v>
      </c>
      <c r="Q57" s="7">
        <v>83.33</v>
      </c>
      <c r="R57" s="7">
        <v>75.790000000000006</v>
      </c>
      <c r="S57" s="7">
        <v>105.52039573820397</v>
      </c>
      <c r="T57" s="7">
        <v>118.09145099348805</v>
      </c>
      <c r="U57" s="7">
        <v>144.09706051873198</v>
      </c>
      <c r="V57" s="7">
        <v>133.17736242052183</v>
      </c>
      <c r="W57" s="7">
        <v>141.18629582806574</v>
      </c>
      <c r="X57" s="7">
        <v>137.99</v>
      </c>
      <c r="Y57" s="7">
        <v>173.2700027270248</v>
      </c>
      <c r="Z57" s="7">
        <v>166.5467883211679</v>
      </c>
      <c r="AA57" s="8">
        <v>202.37</v>
      </c>
    </row>
    <row r="58" spans="1:27" x14ac:dyDescent="0.25">
      <c r="B58" s="66"/>
      <c r="C58" s="6" t="s">
        <v>28</v>
      </c>
      <c r="D58" s="7">
        <v>0</v>
      </c>
      <c r="E58" s="7">
        <v>198.6</v>
      </c>
      <c r="F58" s="7">
        <v>188.95</v>
      </c>
      <c r="G58" s="7">
        <v>177</v>
      </c>
      <c r="H58" s="7">
        <v>175.03</v>
      </c>
      <c r="I58" s="7">
        <v>175.51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595.79999999999995</v>
      </c>
      <c r="F59" s="10">
        <v>566.85</v>
      </c>
      <c r="G59" s="10">
        <v>531</v>
      </c>
      <c r="H59" s="10">
        <v>525.09</v>
      </c>
      <c r="I59" s="10">
        <v>526.52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833.58000000000015</v>
      </c>
      <c r="Y60" s="7">
        <v>805.04000000000008</v>
      </c>
      <c r="Z60" s="7">
        <v>760.5</v>
      </c>
      <c r="AA60" s="8">
        <v>713.13</v>
      </c>
    </row>
    <row r="61" spans="1:27" x14ac:dyDescent="0.25">
      <c r="B61" s="66"/>
      <c r="C61" s="6" t="s">
        <v>27</v>
      </c>
      <c r="D61" s="7">
        <v>187.52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195.77</v>
      </c>
      <c r="K61" s="7">
        <v>213.74</v>
      </c>
      <c r="L61" s="7">
        <v>233.09000000000003</v>
      </c>
      <c r="M61" s="7">
        <v>226.4</v>
      </c>
      <c r="N61" s="7">
        <v>173.55237593211623</v>
      </c>
      <c r="O61" s="7">
        <v>159.32721435316336</v>
      </c>
      <c r="P61" s="7">
        <v>144.02741781139068</v>
      </c>
      <c r="Q61" s="7">
        <v>140.80376225490195</v>
      </c>
      <c r="R61" s="7">
        <v>134.5901258653241</v>
      </c>
      <c r="S61" s="7">
        <v>127.20277777777778</v>
      </c>
      <c r="T61" s="7">
        <v>128.0397174734569</v>
      </c>
      <c r="U61" s="7">
        <v>140.64807017543859</v>
      </c>
      <c r="V61" s="7">
        <v>148.5</v>
      </c>
      <c r="W61" s="7">
        <v>156.49507139766334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6"/>
      <c r="C62" s="6" t="s">
        <v>28</v>
      </c>
      <c r="D62" s="7">
        <v>0</v>
      </c>
      <c r="E62" s="7">
        <v>180.55</v>
      </c>
      <c r="F62" s="7">
        <v>180.32</v>
      </c>
      <c r="G62" s="7">
        <v>175</v>
      </c>
      <c r="H62" s="7">
        <v>176.5</v>
      </c>
      <c r="I62" s="7">
        <v>184.9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541.64</v>
      </c>
      <c r="F63" s="10">
        <v>540.96</v>
      </c>
      <c r="G63" s="10">
        <v>525</v>
      </c>
      <c r="H63" s="10">
        <v>529.49</v>
      </c>
      <c r="I63" s="10">
        <v>554.69000000000005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579.08000000000004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0</v>
      </c>
      <c r="E65" s="7">
        <v>116.01000000000002</v>
      </c>
      <c r="F65" s="7">
        <v>119.89</v>
      </c>
      <c r="G65" s="7">
        <v>124.2</v>
      </c>
      <c r="H65" s="7">
        <v>119</v>
      </c>
      <c r="I65" s="7">
        <v>132.5</v>
      </c>
      <c r="J65" s="7">
        <v>204.50009324009324</v>
      </c>
      <c r="K65" s="7">
        <v>212.079977311401</v>
      </c>
      <c r="L65" s="7">
        <v>210.78484676503973</v>
      </c>
      <c r="M65" s="7">
        <v>177.97066666666666</v>
      </c>
      <c r="N65" s="7">
        <v>200.2604743833017</v>
      </c>
      <c r="O65" s="7">
        <v>155.8196551724138</v>
      </c>
      <c r="P65" s="7">
        <v>138.73224999999999</v>
      </c>
      <c r="Q65" s="7">
        <v>141.13804347826087</v>
      </c>
      <c r="R65" s="7">
        <v>208.75923076923075</v>
      </c>
      <c r="S65" s="7">
        <v>205.97075471698111</v>
      </c>
      <c r="T65" s="7">
        <v>215.83195121951221</v>
      </c>
      <c r="U65" s="7">
        <v>201.49833005893908</v>
      </c>
      <c r="V65" s="7">
        <v>227.83275264677573</v>
      </c>
      <c r="W65" s="7">
        <v>213.65268327743172</v>
      </c>
      <c r="X65" s="7">
        <v>214.8725581395349</v>
      </c>
      <c r="Y65" s="7">
        <v>210.67552932216302</v>
      </c>
      <c r="Z65" s="7">
        <v>174.07999999999998</v>
      </c>
      <c r="AA65" s="8">
        <v>200.8414976174268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0</v>
      </c>
    </row>
    <row r="69" spans="1:27" x14ac:dyDescent="0.25">
      <c r="B69" s="66"/>
      <c r="C69" s="6" t="s">
        <v>27</v>
      </c>
      <c r="D69" s="7">
        <v>213.69769230769231</v>
      </c>
      <c r="E69" s="7">
        <v>145.36000000000001</v>
      </c>
      <c r="F69" s="7">
        <v>141.84</v>
      </c>
      <c r="G69" s="7">
        <v>138.32</v>
      </c>
      <c r="H69" s="7">
        <v>140.11000000000001</v>
      </c>
      <c r="I69" s="7">
        <v>147.81</v>
      </c>
      <c r="J69" s="7">
        <v>236.18338494018298</v>
      </c>
      <c r="K69" s="7">
        <v>257.85937158469943</v>
      </c>
      <c r="L69" s="7">
        <v>266.13789617486339</v>
      </c>
      <c r="M69" s="7">
        <v>261.00815996301435</v>
      </c>
      <c r="N69" s="7">
        <v>187.93762484774669</v>
      </c>
      <c r="O69" s="7">
        <v>199.27658833768496</v>
      </c>
      <c r="P69" s="7">
        <v>155.71774504026715</v>
      </c>
      <c r="Q69" s="7">
        <v>176.50069824495185</v>
      </c>
      <c r="R69" s="7">
        <v>174.2545673076923</v>
      </c>
      <c r="S69" s="7">
        <v>175.79917940466615</v>
      </c>
      <c r="T69" s="7">
        <v>182.93024954351796</v>
      </c>
      <c r="U69" s="7">
        <v>200.95213795885439</v>
      </c>
      <c r="V69" s="7">
        <v>241.33067961165045</v>
      </c>
      <c r="W69" s="7">
        <v>268.37185596126687</v>
      </c>
      <c r="X69" s="7">
        <v>206.86042402826854</v>
      </c>
      <c r="Y69" s="7">
        <v>202.36222123104369</v>
      </c>
      <c r="Z69" s="7">
        <v>227.63984196663736</v>
      </c>
      <c r="AA69" s="8">
        <v>199.61968710888613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970.13999999999987</v>
      </c>
      <c r="Y72" s="7">
        <v>0</v>
      </c>
      <c r="Z72" s="7">
        <v>0</v>
      </c>
      <c r="AA72" s="8">
        <v>0</v>
      </c>
    </row>
    <row r="73" spans="1:27" x14ac:dyDescent="0.25">
      <c r="B73" s="66"/>
      <c r="C73" s="6" t="s">
        <v>27</v>
      </c>
      <c r="D73" s="7">
        <v>157.185</v>
      </c>
      <c r="E73" s="7">
        <v>143.97487804878048</v>
      </c>
      <c r="F73" s="7">
        <v>144.00487804878048</v>
      </c>
      <c r="G73" s="7">
        <v>146.76995090016368</v>
      </c>
      <c r="H73" s="7">
        <v>145.55318586198607</v>
      </c>
      <c r="I73" s="7">
        <v>154.80297934244976</v>
      </c>
      <c r="J73" s="7">
        <v>175.55750878955303</v>
      </c>
      <c r="K73" s="7">
        <v>278.72556325823223</v>
      </c>
      <c r="L73" s="7">
        <v>193.41060013956735</v>
      </c>
      <c r="M73" s="7">
        <v>184.107</v>
      </c>
      <c r="N73" s="7">
        <v>182.37851063829788</v>
      </c>
      <c r="O73" s="7">
        <v>232.80756335282649</v>
      </c>
      <c r="P73" s="7">
        <v>264.24133126934987</v>
      </c>
      <c r="Q73" s="7">
        <v>175.05031543462553</v>
      </c>
      <c r="R73" s="7">
        <v>175.07255319148936</v>
      </c>
      <c r="S73" s="7">
        <v>186.31924901185769</v>
      </c>
      <c r="T73" s="7">
        <v>202.25868187579215</v>
      </c>
      <c r="U73" s="7">
        <v>176.97440000000003</v>
      </c>
      <c r="V73" s="7">
        <v>191.48392857142855</v>
      </c>
      <c r="W73" s="7">
        <v>328.46</v>
      </c>
      <c r="X73" s="7">
        <v>0</v>
      </c>
      <c r="Y73" s="7">
        <v>300.02999999999997</v>
      </c>
      <c r="Z73" s="7">
        <v>265.34053803339515</v>
      </c>
      <c r="AA73" s="8">
        <v>187.38754684838162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765.14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736.29</v>
      </c>
      <c r="U76" s="7">
        <v>695.34878612716761</v>
      </c>
      <c r="V76" s="7">
        <v>709.18863636363631</v>
      </c>
      <c r="W76" s="7">
        <v>0</v>
      </c>
      <c r="X76" s="7">
        <v>854.09999999999991</v>
      </c>
      <c r="Y76" s="7">
        <v>0</v>
      </c>
      <c r="Z76" s="7">
        <v>0</v>
      </c>
      <c r="AA76" s="8">
        <v>0</v>
      </c>
    </row>
    <row r="77" spans="1:27" x14ac:dyDescent="0.25">
      <c r="B77" s="66"/>
      <c r="C77" s="6" t="s">
        <v>27</v>
      </c>
      <c r="D77" s="7">
        <v>0</v>
      </c>
      <c r="E77" s="7">
        <v>140.49</v>
      </c>
      <c r="F77" s="7">
        <v>135.22999999999999</v>
      </c>
      <c r="G77" s="7">
        <v>132.44</v>
      </c>
      <c r="H77" s="7">
        <v>132.02000000000001</v>
      </c>
      <c r="I77" s="7">
        <v>141.09</v>
      </c>
      <c r="J77" s="7">
        <v>192.31099824868653</v>
      </c>
      <c r="K77" s="7">
        <v>209.07521430982115</v>
      </c>
      <c r="L77" s="7">
        <v>250.05005240590756</v>
      </c>
      <c r="M77" s="7">
        <v>191.38960552268247</v>
      </c>
      <c r="N77" s="7">
        <v>180.98647153310725</v>
      </c>
      <c r="O77" s="7">
        <v>164.83965764331211</v>
      </c>
      <c r="P77" s="7">
        <v>163.15340823225293</v>
      </c>
      <c r="Q77" s="7">
        <v>148.80900000000003</v>
      </c>
      <c r="R77" s="7">
        <v>143.27285714285716</v>
      </c>
      <c r="S77" s="7">
        <v>174.80013256006629</v>
      </c>
      <c r="T77" s="7">
        <v>0</v>
      </c>
      <c r="U77" s="7">
        <v>0</v>
      </c>
      <c r="V77" s="7">
        <v>0</v>
      </c>
      <c r="W77" s="7">
        <v>284.49999999999994</v>
      </c>
      <c r="X77" s="7">
        <v>0</v>
      </c>
      <c r="Y77" s="7">
        <v>275</v>
      </c>
      <c r="Z77" s="7">
        <v>265.29000000000002</v>
      </c>
      <c r="AA77" s="8">
        <v>252.47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716.8965043362241</v>
      </c>
      <c r="E80" s="7">
        <v>599.04761904761904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727.4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6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135.78</v>
      </c>
      <c r="I81" s="7">
        <v>135.65</v>
      </c>
      <c r="J81" s="7">
        <v>228.86305306685045</v>
      </c>
      <c r="K81" s="7">
        <v>245.27740437158471</v>
      </c>
      <c r="L81" s="7">
        <v>0</v>
      </c>
      <c r="M81" s="7">
        <v>287.55000000000007</v>
      </c>
      <c r="N81" s="7">
        <v>161.40699999999998</v>
      </c>
      <c r="O81" s="7">
        <v>160.24563182527302</v>
      </c>
      <c r="P81" s="7">
        <v>217.61391304347825</v>
      </c>
      <c r="Q81" s="7">
        <v>147.73179999999999</v>
      </c>
      <c r="R81" s="7">
        <v>149.62439999999998</v>
      </c>
      <c r="S81" s="7">
        <v>150.35900000000001</v>
      </c>
      <c r="T81" s="7">
        <v>166.92532395409111</v>
      </c>
      <c r="U81" s="7">
        <v>181.33317552804075</v>
      </c>
      <c r="V81" s="7">
        <v>225.88588602654178</v>
      </c>
      <c r="W81" s="7">
        <v>254.93790641871624</v>
      </c>
      <c r="X81" s="7">
        <v>213.00315031503149</v>
      </c>
      <c r="Y81" s="7">
        <v>217.31617787695251</v>
      </c>
      <c r="Z81" s="7">
        <v>191.7462334536703</v>
      </c>
      <c r="AA81" s="8">
        <v>181.28668294588789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240.05</v>
      </c>
      <c r="G82" s="7">
        <v>230.02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720.14</v>
      </c>
      <c r="G83" s="10">
        <v>690.06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0</v>
      </c>
      <c r="V84" s="7">
        <v>0</v>
      </c>
      <c r="W84" s="7">
        <v>0</v>
      </c>
      <c r="X84" s="7">
        <v>0</v>
      </c>
      <c r="Y84" s="7">
        <v>0</v>
      </c>
      <c r="Z84" s="7">
        <v>0</v>
      </c>
      <c r="AA84" s="8">
        <v>0</v>
      </c>
    </row>
    <row r="85" spans="1:27" x14ac:dyDescent="0.25">
      <c r="B85" s="66"/>
      <c r="C85" s="6" t="s">
        <v>27</v>
      </c>
      <c r="D85" s="7">
        <v>191.69721989215097</v>
      </c>
      <c r="E85" s="7">
        <v>134.4</v>
      </c>
      <c r="F85" s="7">
        <v>123.59999999999998</v>
      </c>
      <c r="G85" s="7">
        <v>117.46</v>
      </c>
      <c r="H85" s="7">
        <v>111.73</v>
      </c>
      <c r="I85" s="7">
        <v>105.32</v>
      </c>
      <c r="J85" s="7">
        <v>154.20000000000002</v>
      </c>
      <c r="K85" s="7">
        <v>147.45799227799228</v>
      </c>
      <c r="L85" s="7">
        <v>147.55555555555554</v>
      </c>
      <c r="M85" s="7">
        <v>110.50633965375104</v>
      </c>
      <c r="N85" s="7">
        <v>89.003785267652887</v>
      </c>
      <c r="O85" s="7">
        <v>116.04996649406031</v>
      </c>
      <c r="P85" s="7">
        <v>127.28122684104</v>
      </c>
      <c r="Q85" s="7">
        <v>103.32381996626285</v>
      </c>
      <c r="R85" s="7">
        <v>81.342247120088359</v>
      </c>
      <c r="S85" s="7">
        <v>87.827059724349141</v>
      </c>
      <c r="T85" s="7">
        <v>97.100000000000009</v>
      </c>
      <c r="U85" s="7">
        <v>136.5</v>
      </c>
      <c r="V85" s="7">
        <v>173.79759087975913</v>
      </c>
      <c r="W85" s="7">
        <v>199.34693877551021</v>
      </c>
      <c r="X85" s="7">
        <v>225.90185628742512</v>
      </c>
      <c r="Y85" s="7">
        <v>199.43996720179527</v>
      </c>
      <c r="Z85" s="7">
        <v>226.02762326169403</v>
      </c>
      <c r="AA85" s="8">
        <v>251.56303176130891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0</v>
      </c>
      <c r="AA88" s="8">
        <v>0</v>
      </c>
    </row>
    <row r="89" spans="1:27" x14ac:dyDescent="0.25">
      <c r="B89" s="66"/>
      <c r="C89" s="6" t="s">
        <v>27</v>
      </c>
      <c r="D89" s="7">
        <v>214.75507720815318</v>
      </c>
      <c r="E89" s="7">
        <v>143.22999999999999</v>
      </c>
      <c r="F89" s="7">
        <v>136.05000000000001</v>
      </c>
      <c r="G89" s="7">
        <v>132.22</v>
      </c>
      <c r="H89" s="7">
        <v>135.01</v>
      </c>
      <c r="I89" s="7">
        <v>149.12</v>
      </c>
      <c r="J89" s="7">
        <v>238.06247524752473</v>
      </c>
      <c r="K89" s="7">
        <v>254.04884467265722</v>
      </c>
      <c r="L89" s="7">
        <v>264.86842105263162</v>
      </c>
      <c r="M89" s="7">
        <v>210.15806253832002</v>
      </c>
      <c r="N89" s="7">
        <v>203.545992970123</v>
      </c>
      <c r="O89" s="7">
        <v>194.46428571428572</v>
      </c>
      <c r="P89" s="7">
        <v>200.19202247191006</v>
      </c>
      <c r="Q89" s="7">
        <v>194.34764589515331</v>
      </c>
      <c r="R89" s="7">
        <v>167.67</v>
      </c>
      <c r="S89" s="7">
        <v>173.16</v>
      </c>
      <c r="T89" s="7">
        <v>193.17170731707319</v>
      </c>
      <c r="U89" s="7">
        <v>229.8297491638796</v>
      </c>
      <c r="V89" s="7">
        <v>192</v>
      </c>
      <c r="W89" s="7">
        <v>203.28</v>
      </c>
      <c r="X89" s="7">
        <v>265.83514721919306</v>
      </c>
      <c r="Y89" s="7">
        <v>226.55578009561057</v>
      </c>
      <c r="Z89" s="7">
        <v>204.4147133757962</v>
      </c>
      <c r="AA89" s="8">
        <v>190.81586743195703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906.65000000000009</v>
      </c>
      <c r="U92" s="7">
        <v>972.2299999999999</v>
      </c>
      <c r="V92" s="7">
        <v>1070.4800000000002</v>
      </c>
      <c r="W92" s="7">
        <v>1192.4299999999998</v>
      </c>
      <c r="X92" s="7">
        <v>1156.5</v>
      </c>
      <c r="Y92" s="7">
        <v>0</v>
      </c>
      <c r="Z92" s="7">
        <v>966</v>
      </c>
      <c r="AA92" s="8">
        <v>899.99</v>
      </c>
    </row>
    <row r="93" spans="1:27" x14ac:dyDescent="0.25">
      <c r="B93" s="66"/>
      <c r="C93" s="6" t="s">
        <v>27</v>
      </c>
      <c r="D93" s="7">
        <v>165.2</v>
      </c>
      <c r="E93" s="7">
        <v>151.62</v>
      </c>
      <c r="F93" s="7">
        <v>152.30000000000001</v>
      </c>
      <c r="G93" s="7">
        <v>150.37</v>
      </c>
      <c r="H93" s="7">
        <v>151.19999999999999</v>
      </c>
      <c r="I93" s="7">
        <v>159.51</v>
      </c>
      <c r="J93" s="7">
        <v>247.88089615181869</v>
      </c>
      <c r="K93" s="7">
        <v>265.84913043478264</v>
      </c>
      <c r="L93" s="7">
        <v>270.53708439897696</v>
      </c>
      <c r="M93" s="7">
        <v>264.11126914660832</v>
      </c>
      <c r="N93" s="7">
        <v>256.07107187370167</v>
      </c>
      <c r="O93" s="7">
        <v>262.32851992409866</v>
      </c>
      <c r="P93" s="7">
        <v>212.22014812819825</v>
      </c>
      <c r="Q93" s="7">
        <v>200.58696661007355</v>
      </c>
      <c r="R93" s="7">
        <v>184.17216283405844</v>
      </c>
      <c r="S93" s="7">
        <v>174.21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354.41999999999996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1008.5</v>
      </c>
      <c r="V96" s="7">
        <v>1125</v>
      </c>
      <c r="W96" s="7">
        <v>1275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174.74</v>
      </c>
      <c r="E97" s="7">
        <v>165.2</v>
      </c>
      <c r="F97" s="7">
        <v>165.26</v>
      </c>
      <c r="G97" s="7">
        <v>160.99</v>
      </c>
      <c r="H97" s="7">
        <v>161.9</v>
      </c>
      <c r="I97" s="7">
        <v>172.45</v>
      </c>
      <c r="J97" s="7">
        <v>262.02681992337165</v>
      </c>
      <c r="K97" s="7">
        <v>276.28038314176246</v>
      </c>
      <c r="L97" s="7">
        <v>280.69492573071392</v>
      </c>
      <c r="M97" s="7">
        <v>262.32486486486488</v>
      </c>
      <c r="N97" s="7">
        <v>253.45985812728011</v>
      </c>
      <c r="O97" s="7">
        <v>246.9893755203997</v>
      </c>
      <c r="P97" s="7">
        <v>248.65492041837194</v>
      </c>
      <c r="Q97" s="7">
        <v>212.58258382643001</v>
      </c>
      <c r="R97" s="7">
        <v>195.06071829405161</v>
      </c>
      <c r="S97" s="7">
        <v>184.55060606060607</v>
      </c>
      <c r="T97" s="7">
        <v>188.26</v>
      </c>
      <c r="U97" s="7">
        <v>0</v>
      </c>
      <c r="V97" s="7">
        <v>0</v>
      </c>
      <c r="W97" s="7">
        <v>0</v>
      </c>
      <c r="X97" s="7">
        <v>243.49526881720431</v>
      </c>
      <c r="Y97" s="7">
        <v>365.82</v>
      </c>
      <c r="Z97" s="7">
        <v>198.01</v>
      </c>
      <c r="AA97" s="8">
        <v>174.8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161.66999999999999</v>
      </c>
      <c r="E101" s="7">
        <v>157.08000000000001</v>
      </c>
      <c r="F101" s="7">
        <v>156.22</v>
      </c>
      <c r="G101" s="7">
        <v>154.12</v>
      </c>
      <c r="H101" s="7">
        <v>155.78</v>
      </c>
      <c r="I101" s="7">
        <v>159.22</v>
      </c>
      <c r="J101" s="7">
        <v>231.03290847838289</v>
      </c>
      <c r="K101" s="7">
        <v>265.77176231589641</v>
      </c>
      <c r="L101" s="7">
        <v>276.40972574911126</v>
      </c>
      <c r="M101" s="7">
        <v>258.7649019607843</v>
      </c>
      <c r="N101" s="7">
        <v>256.46014975041595</v>
      </c>
      <c r="O101" s="7">
        <v>258.71068762278981</v>
      </c>
      <c r="P101" s="7">
        <v>226.29626085021147</v>
      </c>
      <c r="Q101" s="7">
        <v>203.175795363709</v>
      </c>
      <c r="R101" s="7">
        <v>193.59520030234316</v>
      </c>
      <c r="S101" s="7">
        <v>197.73584285463176</v>
      </c>
      <c r="T101" s="7">
        <v>191.16878048780487</v>
      </c>
      <c r="U101" s="7">
        <v>206.11407407407407</v>
      </c>
      <c r="V101" s="7">
        <v>226.06495412844041</v>
      </c>
      <c r="W101" s="7">
        <v>230.04</v>
      </c>
      <c r="X101" s="7">
        <v>228</v>
      </c>
      <c r="Y101" s="7">
        <v>254.21930447125621</v>
      </c>
      <c r="Z101" s="7">
        <v>202.08666666666667</v>
      </c>
      <c r="AA101" s="8">
        <v>188.07318181818184</v>
      </c>
    </row>
    <row r="102" spans="1:27" x14ac:dyDescent="0.25">
      <c r="B102" s="66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1155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0</v>
      </c>
      <c r="E105" s="7">
        <v>174.22</v>
      </c>
      <c r="F105" s="7">
        <v>171.96</v>
      </c>
      <c r="G105" s="7">
        <v>171.51</v>
      </c>
      <c r="H105" s="7">
        <v>170.96</v>
      </c>
      <c r="I105" s="7">
        <v>179.9</v>
      </c>
      <c r="J105" s="7">
        <v>248.88449233877756</v>
      </c>
      <c r="K105" s="7">
        <v>255.89178284182307</v>
      </c>
      <c r="L105" s="7">
        <v>241.11</v>
      </c>
      <c r="M105" s="7">
        <v>290.27818181818179</v>
      </c>
      <c r="N105" s="7">
        <v>229.16</v>
      </c>
      <c r="O105" s="7">
        <v>225.21</v>
      </c>
      <c r="P105" s="7">
        <v>216.31</v>
      </c>
      <c r="Q105" s="7">
        <v>356.67</v>
      </c>
      <c r="R105" s="7">
        <v>350.52</v>
      </c>
      <c r="S105" s="7">
        <v>354.62999999999994</v>
      </c>
      <c r="T105" s="7">
        <v>320.74976042590953</v>
      </c>
      <c r="U105" s="7">
        <v>225.47</v>
      </c>
      <c r="V105" s="7">
        <v>0</v>
      </c>
      <c r="W105" s="7">
        <v>394.86</v>
      </c>
      <c r="X105" s="7">
        <v>389.81000000000006</v>
      </c>
      <c r="Y105" s="7">
        <v>285.27377521613829</v>
      </c>
      <c r="Z105" s="7">
        <v>224.52</v>
      </c>
      <c r="AA105" s="8">
        <v>350</v>
      </c>
    </row>
    <row r="106" spans="1:27" x14ac:dyDescent="0.25">
      <c r="B106" s="66"/>
      <c r="C106" s="6" t="s">
        <v>28</v>
      </c>
      <c r="D106" s="7">
        <v>303.58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910.73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1091.75</v>
      </c>
      <c r="V108" s="7">
        <v>1104.1799999999998</v>
      </c>
      <c r="W108" s="7">
        <v>1174.83</v>
      </c>
      <c r="X108" s="7">
        <v>1111.49</v>
      </c>
      <c r="Y108" s="7">
        <v>0</v>
      </c>
      <c r="Z108" s="7">
        <v>0</v>
      </c>
      <c r="AA108" s="8">
        <v>0</v>
      </c>
    </row>
    <row r="109" spans="1:27" x14ac:dyDescent="0.25">
      <c r="B109" s="66"/>
      <c r="C109" s="6" t="s">
        <v>27</v>
      </c>
      <c r="D109" s="7">
        <v>205.77225806451611</v>
      </c>
      <c r="E109" s="7">
        <v>193.56</v>
      </c>
      <c r="F109" s="7">
        <v>191.34</v>
      </c>
      <c r="G109" s="7">
        <v>176.67</v>
      </c>
      <c r="H109" s="7">
        <v>169.34</v>
      </c>
      <c r="I109" s="7">
        <v>182.0049611339735</v>
      </c>
      <c r="J109" s="7">
        <v>191.32254063301966</v>
      </c>
      <c r="K109" s="7">
        <v>241.73798076923077</v>
      </c>
      <c r="L109" s="7">
        <v>287.07229299363058</v>
      </c>
      <c r="M109" s="7">
        <v>205.85</v>
      </c>
      <c r="N109" s="7">
        <v>204.92933126574914</v>
      </c>
      <c r="O109" s="7">
        <v>182.37</v>
      </c>
      <c r="P109" s="7">
        <v>187.56</v>
      </c>
      <c r="Q109" s="7">
        <v>183.22</v>
      </c>
      <c r="R109" s="7">
        <v>179.33</v>
      </c>
      <c r="S109" s="7">
        <v>200.31</v>
      </c>
      <c r="T109" s="7">
        <v>204.13</v>
      </c>
      <c r="U109" s="7">
        <v>0</v>
      </c>
      <c r="V109" s="7">
        <v>0</v>
      </c>
      <c r="W109" s="7">
        <v>0</v>
      </c>
      <c r="X109" s="7">
        <v>0</v>
      </c>
      <c r="Y109" s="7">
        <v>351.91</v>
      </c>
      <c r="Z109" s="7">
        <v>329.97</v>
      </c>
      <c r="AA109" s="8">
        <v>288.81000000000006</v>
      </c>
    </row>
    <row r="110" spans="1:27" x14ac:dyDescent="0.25">
      <c r="B110" s="66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793.85</v>
      </c>
      <c r="P112" s="7">
        <v>850.65</v>
      </c>
      <c r="Q112" s="7">
        <v>721.42522633744841</v>
      </c>
      <c r="R112" s="7">
        <v>374.81330330330331</v>
      </c>
      <c r="S112" s="7">
        <v>896.63672362041075</v>
      </c>
      <c r="T112" s="7">
        <v>865.97723002810119</v>
      </c>
      <c r="U112" s="7">
        <v>862.07067240451852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292.52</v>
      </c>
      <c r="E113" s="7">
        <v>245.7</v>
      </c>
      <c r="F113" s="7">
        <v>160.13</v>
      </c>
      <c r="G113" s="7">
        <v>151.31</v>
      </c>
      <c r="H113" s="7">
        <v>143.72</v>
      </c>
      <c r="I113" s="7">
        <v>143.12</v>
      </c>
      <c r="J113" s="7">
        <v>161.72338420107718</v>
      </c>
      <c r="K113" s="7">
        <v>159.49237732466952</v>
      </c>
      <c r="L113" s="7">
        <v>184.57647739221875</v>
      </c>
      <c r="M113" s="7">
        <v>158.78256515775035</v>
      </c>
      <c r="N113" s="7">
        <v>164.63696729435085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259.92793433652525</v>
      </c>
      <c r="W113" s="7">
        <v>285.71945916114794</v>
      </c>
      <c r="X113" s="7">
        <v>249.98648936170213</v>
      </c>
      <c r="Y113" s="7">
        <v>282.23014234875444</v>
      </c>
      <c r="Z113" s="7">
        <v>238.70171102661601</v>
      </c>
      <c r="AA113" s="8">
        <v>217.60968058968058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1233.6500000000001</v>
      </c>
      <c r="N116" s="7">
        <v>0</v>
      </c>
      <c r="O116" s="7">
        <v>1045.98</v>
      </c>
      <c r="P116" s="7">
        <v>1176.99</v>
      </c>
      <c r="Q116" s="7">
        <v>1149.8699999999999</v>
      </c>
      <c r="R116" s="7">
        <v>1208.82</v>
      </c>
      <c r="S116" s="7">
        <v>1252.49</v>
      </c>
      <c r="T116" s="7">
        <v>1217.8499999999999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177.26</v>
      </c>
      <c r="E117" s="7">
        <v>163.24</v>
      </c>
      <c r="F117" s="7">
        <v>156.99</v>
      </c>
      <c r="G117" s="7">
        <v>158.87</v>
      </c>
      <c r="H117" s="7">
        <v>158.19999999999999</v>
      </c>
      <c r="I117" s="7">
        <v>175.48</v>
      </c>
      <c r="J117" s="7">
        <v>283.09816326530608</v>
      </c>
      <c r="K117" s="7">
        <v>384.96</v>
      </c>
      <c r="L117" s="7">
        <v>400.99</v>
      </c>
      <c r="M117" s="7">
        <v>0</v>
      </c>
      <c r="N117" s="7">
        <v>237.53000000000003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408.07</v>
      </c>
      <c r="V117" s="7">
        <v>419.7</v>
      </c>
      <c r="W117" s="7">
        <v>435.5</v>
      </c>
      <c r="X117" s="7">
        <v>430.45</v>
      </c>
      <c r="Y117" s="7">
        <v>400</v>
      </c>
      <c r="Z117" s="7">
        <v>277.34315311222173</v>
      </c>
      <c r="AA117" s="8">
        <v>208.9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0</v>
      </c>
      <c r="N120" s="7">
        <v>0</v>
      </c>
      <c r="O120" s="7">
        <v>0</v>
      </c>
      <c r="P120" s="7">
        <v>0</v>
      </c>
      <c r="Q120" s="7">
        <v>0</v>
      </c>
      <c r="R120" s="7">
        <v>1129.0799999999997</v>
      </c>
      <c r="S120" s="7">
        <v>1164.44</v>
      </c>
      <c r="T120" s="7">
        <v>1206.3900000000001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185.55</v>
      </c>
      <c r="E121" s="7">
        <v>178.82</v>
      </c>
      <c r="F121" s="7">
        <v>175.8</v>
      </c>
      <c r="G121" s="7">
        <v>175.79</v>
      </c>
      <c r="H121" s="7">
        <v>179.39</v>
      </c>
      <c r="I121" s="7">
        <v>184.07</v>
      </c>
      <c r="J121" s="7">
        <v>303.80981670061101</v>
      </c>
      <c r="K121" s="7">
        <v>389.03</v>
      </c>
      <c r="L121" s="7">
        <v>395.66</v>
      </c>
      <c r="M121" s="7">
        <v>382.88</v>
      </c>
      <c r="N121" s="7">
        <v>312.27169269734065</v>
      </c>
      <c r="O121" s="7">
        <v>298.03670976082742</v>
      </c>
      <c r="P121" s="7">
        <v>384.04</v>
      </c>
      <c r="Q121" s="7">
        <v>383.8</v>
      </c>
      <c r="R121" s="7">
        <v>0</v>
      </c>
      <c r="S121" s="7">
        <v>0</v>
      </c>
      <c r="T121" s="7">
        <v>0</v>
      </c>
      <c r="U121" s="7">
        <v>406.11000000000007</v>
      </c>
      <c r="V121" s="7">
        <v>457.07</v>
      </c>
      <c r="W121" s="7">
        <v>523.54999999999995</v>
      </c>
      <c r="X121" s="7">
        <v>520.38</v>
      </c>
      <c r="Y121" s="7">
        <v>443.54</v>
      </c>
      <c r="Z121" s="7">
        <v>190.21</v>
      </c>
      <c r="AA121" s="8">
        <v>174.3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ht="15.75" thickBot="1" x14ac:dyDescent="0.3">
      <c r="B123" s="67"/>
      <c r="C123" s="9" t="s">
        <v>29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11">
        <v>0</v>
      </c>
    </row>
    <row r="124" spans="1:27" ht="15.75" thickTop="1" x14ac:dyDescent="0.25">
      <c r="A124" s="5"/>
      <c r="B124" s="65" t="s">
        <v>71</v>
      </c>
      <c r="C124" s="6" t="s">
        <v>26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1093.71</v>
      </c>
      <c r="AA124" s="8">
        <v>817.85</v>
      </c>
    </row>
    <row r="125" spans="1:27" x14ac:dyDescent="0.25">
      <c r="B125" s="66"/>
      <c r="C125" s="6" t="s">
        <v>27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325</v>
      </c>
      <c r="K125" s="7">
        <v>375.23</v>
      </c>
      <c r="L125" s="7">
        <v>371.98</v>
      </c>
      <c r="M125" s="7">
        <v>349.68</v>
      </c>
      <c r="N125" s="7">
        <v>370.18</v>
      </c>
      <c r="O125" s="7">
        <v>362.40000000000003</v>
      </c>
      <c r="P125" s="7">
        <v>366.14</v>
      </c>
      <c r="Q125" s="7">
        <v>370.72000000000008</v>
      </c>
      <c r="R125" s="7">
        <v>370.2</v>
      </c>
      <c r="S125" s="7">
        <v>371.75</v>
      </c>
      <c r="T125" s="7">
        <v>388.27999999999992</v>
      </c>
      <c r="U125" s="7">
        <v>369.34</v>
      </c>
      <c r="V125" s="7">
        <v>369.50999999999993</v>
      </c>
      <c r="W125" s="7">
        <v>378.14000000000004</v>
      </c>
      <c r="X125" s="7">
        <v>480.57</v>
      </c>
      <c r="Y125" s="7">
        <v>401.35</v>
      </c>
      <c r="Z125" s="7">
        <v>0</v>
      </c>
      <c r="AA125" s="8">
        <v>0</v>
      </c>
    </row>
    <row r="126" spans="1:27" x14ac:dyDescent="0.25">
      <c r="B126" s="66"/>
      <c r="C126" s="6" t="s">
        <v>28</v>
      </c>
      <c r="D126" s="7">
        <v>295.16000000000003</v>
      </c>
      <c r="E126" s="7">
        <v>269.87</v>
      </c>
      <c r="F126" s="7">
        <v>271.35000000000002</v>
      </c>
      <c r="G126" s="7">
        <v>252.63</v>
      </c>
      <c r="H126" s="7">
        <v>270.92</v>
      </c>
      <c r="I126" s="7">
        <v>273.14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8">
        <v>0</v>
      </c>
    </row>
    <row r="127" spans="1:27" x14ac:dyDescent="0.25">
      <c r="B127" s="68"/>
      <c r="C127" s="12" t="s">
        <v>29</v>
      </c>
      <c r="D127" s="13">
        <v>885.47</v>
      </c>
      <c r="E127" s="13">
        <v>809.6</v>
      </c>
      <c r="F127" s="13">
        <v>814.05</v>
      </c>
      <c r="G127" s="13">
        <v>757.89</v>
      </c>
      <c r="H127" s="13">
        <v>812.75</v>
      </c>
      <c r="I127" s="13">
        <v>819.42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4">
        <v>0</v>
      </c>
    </row>
    <row r="128" spans="1:27" x14ac:dyDescent="0.25">
      <c r="C128" s="16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topLeftCell="A10" workbookViewId="0">
      <selection activeCell="D32" sqref="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7" t="s">
        <v>30</v>
      </c>
      <c r="B1" s="18" t="s">
        <v>31</v>
      </c>
      <c r="C1" s="18" t="s">
        <v>32</v>
      </c>
      <c r="D1" s="19" t="s">
        <v>33</v>
      </c>
      <c r="E1"/>
    </row>
    <row r="2" spans="1:5" ht="15" customHeight="1" thickTop="1" thickBot="1" x14ac:dyDescent="0.3">
      <c r="A2" s="20" t="str">
        <f>'Angazirana aFRR energija'!B4</f>
        <v>01.08.2022</v>
      </c>
      <c r="B2" s="21" t="s">
        <v>34</v>
      </c>
      <c r="C2" s="21">
        <v>1</v>
      </c>
      <c r="D2" s="22">
        <v>61.494999999999997</v>
      </c>
    </row>
    <row r="3" spans="1:5" ht="15" customHeight="1" thickTop="1" thickBot="1" x14ac:dyDescent="0.3">
      <c r="A3" s="20" t="str">
        <f>'Angazirana aFRR energija'!B5</f>
        <v>02.08.2022</v>
      </c>
      <c r="B3" s="21" t="s">
        <v>34</v>
      </c>
      <c r="C3" s="21">
        <v>1</v>
      </c>
      <c r="D3" s="22">
        <v>61.494999999999997</v>
      </c>
    </row>
    <row r="4" spans="1:5" ht="15.75" customHeight="1" thickTop="1" thickBot="1" x14ac:dyDescent="0.3">
      <c r="A4" s="20" t="str">
        <f>'Angazirana aFRR energija'!B6</f>
        <v>03.08.2022</v>
      </c>
      <c r="B4" s="21" t="s">
        <v>34</v>
      </c>
      <c r="C4" s="21">
        <v>1</v>
      </c>
      <c r="D4" s="22">
        <v>61.494999999999997</v>
      </c>
    </row>
    <row r="5" spans="1:5" ht="15" customHeight="1" thickTop="1" thickBot="1" x14ac:dyDescent="0.3">
      <c r="A5" s="20" t="str">
        <f>'Angazirana aFRR energija'!B7</f>
        <v>04.08.2022</v>
      </c>
      <c r="B5" s="21" t="s">
        <v>34</v>
      </c>
      <c r="C5" s="21">
        <v>1</v>
      </c>
      <c r="D5" s="22">
        <v>61.494300000000003</v>
      </c>
    </row>
    <row r="6" spans="1:5" ht="15" customHeight="1" thickTop="1" thickBot="1" x14ac:dyDescent="0.3">
      <c r="A6" s="20" t="str">
        <f>'Angazirana aFRR energija'!B8</f>
        <v>05.08.2022</v>
      </c>
      <c r="B6" s="21" t="s">
        <v>34</v>
      </c>
      <c r="C6" s="21">
        <v>1</v>
      </c>
      <c r="D6" s="22">
        <v>61.494999999999997</v>
      </c>
    </row>
    <row r="7" spans="1:5" ht="15" customHeight="1" thickTop="1" thickBot="1" x14ac:dyDescent="0.3">
      <c r="A7" s="20" t="str">
        <f>'Angazirana aFRR energija'!B9</f>
        <v>06.08.2022</v>
      </c>
      <c r="B7" s="21" t="s">
        <v>34</v>
      </c>
      <c r="C7" s="21">
        <v>1</v>
      </c>
      <c r="D7" s="22">
        <v>61.494999999999997</v>
      </c>
    </row>
    <row r="8" spans="1:5" ht="15.75" customHeight="1" thickTop="1" thickBot="1" x14ac:dyDescent="0.3">
      <c r="A8" s="20" t="str">
        <f>'Angazirana aFRR energija'!B10</f>
        <v>07.08.2022</v>
      </c>
      <c r="B8" s="21" t="s">
        <v>34</v>
      </c>
      <c r="C8" s="21">
        <v>1</v>
      </c>
      <c r="D8" s="22">
        <v>61.494999999999997</v>
      </c>
    </row>
    <row r="9" spans="1:5" ht="15" customHeight="1" thickTop="1" thickBot="1" x14ac:dyDescent="0.3">
      <c r="A9" s="20" t="str">
        <f>'Angazirana aFRR energija'!B11</f>
        <v>08.08.2022</v>
      </c>
      <c r="B9" s="21" t="s">
        <v>34</v>
      </c>
      <c r="C9" s="21">
        <v>1</v>
      </c>
      <c r="D9" s="22">
        <v>61.494999999999997</v>
      </c>
    </row>
    <row r="10" spans="1:5" ht="15" customHeight="1" thickTop="1" thickBot="1" x14ac:dyDescent="0.3">
      <c r="A10" s="20" t="str">
        <f>'Angazirana aFRR energija'!B12</f>
        <v>09.08.2022</v>
      </c>
      <c r="B10" s="21" t="s">
        <v>34</v>
      </c>
      <c r="C10" s="21">
        <v>1</v>
      </c>
      <c r="D10" s="22">
        <v>61.494999999999997</v>
      </c>
    </row>
    <row r="11" spans="1:5" ht="15" customHeight="1" thickTop="1" thickBot="1" x14ac:dyDescent="0.3">
      <c r="A11" s="20" t="str">
        <f>'Angazirana aFRR energija'!B13</f>
        <v>10.08.2022</v>
      </c>
      <c r="B11" s="21" t="s">
        <v>34</v>
      </c>
      <c r="C11" s="21">
        <v>1</v>
      </c>
      <c r="D11" s="22">
        <v>61.493000000000002</v>
      </c>
    </row>
    <row r="12" spans="1:5" ht="15.75" customHeight="1" thickTop="1" thickBot="1" x14ac:dyDescent="0.3">
      <c r="A12" s="20" t="str">
        <f>'Angazirana aFRR energija'!B14</f>
        <v>11.08.2022</v>
      </c>
      <c r="B12" s="21" t="s">
        <v>34</v>
      </c>
      <c r="C12" s="21">
        <v>1</v>
      </c>
      <c r="D12" s="22">
        <v>61.494999999999997</v>
      </c>
    </row>
    <row r="13" spans="1:5" ht="15" customHeight="1" thickTop="1" thickBot="1" x14ac:dyDescent="0.3">
      <c r="A13" s="20" t="str">
        <f>'Angazirana aFRR energija'!B15</f>
        <v>12.08.2022</v>
      </c>
      <c r="B13" s="21" t="s">
        <v>34</v>
      </c>
      <c r="C13" s="21">
        <v>1</v>
      </c>
      <c r="D13" s="22">
        <v>61.492800000000003</v>
      </c>
    </row>
    <row r="14" spans="1:5" ht="15" customHeight="1" thickTop="1" thickBot="1" x14ac:dyDescent="0.3">
      <c r="A14" s="20" t="str">
        <f>'Angazirana aFRR energija'!B16</f>
        <v>13.08.2022</v>
      </c>
      <c r="B14" s="21" t="s">
        <v>34</v>
      </c>
      <c r="C14" s="21">
        <v>1</v>
      </c>
      <c r="D14" s="22">
        <v>61.494999999999997</v>
      </c>
    </row>
    <row r="15" spans="1:5" ht="15" customHeight="1" thickTop="1" thickBot="1" x14ac:dyDescent="0.3">
      <c r="A15" s="20" t="str">
        <f>'Angazirana aFRR energija'!B17</f>
        <v>14.08.2022</v>
      </c>
      <c r="B15" s="21" t="s">
        <v>34</v>
      </c>
      <c r="C15" s="21">
        <v>1</v>
      </c>
      <c r="D15" s="22">
        <v>61.494999999999997</v>
      </c>
    </row>
    <row r="16" spans="1:5" ht="15.75" customHeight="1" thickTop="1" thickBot="1" x14ac:dyDescent="0.3">
      <c r="A16" s="20" t="str">
        <f>'Angazirana aFRR energija'!B18</f>
        <v>15.08.2022</v>
      </c>
      <c r="B16" s="21" t="s">
        <v>34</v>
      </c>
      <c r="C16" s="21">
        <v>1</v>
      </c>
      <c r="D16" s="22">
        <v>61.494999999999997</v>
      </c>
    </row>
    <row r="17" spans="1:4" ht="15" customHeight="1" thickTop="1" thickBot="1" x14ac:dyDescent="0.3">
      <c r="A17" s="20" t="str">
        <f>'Angazirana aFRR energija'!B19</f>
        <v>16.08.2022</v>
      </c>
      <c r="B17" s="21" t="s">
        <v>34</v>
      </c>
      <c r="C17" s="21">
        <v>1</v>
      </c>
      <c r="D17" s="22">
        <v>61.494999999999997</v>
      </c>
    </row>
    <row r="18" spans="1:4" ht="15" customHeight="1" thickTop="1" thickBot="1" x14ac:dyDescent="0.3">
      <c r="A18" s="20" t="str">
        <f>'Angazirana aFRR energija'!B20</f>
        <v>17.08.2022</v>
      </c>
      <c r="B18" s="21" t="s">
        <v>34</v>
      </c>
      <c r="C18" s="21">
        <v>1</v>
      </c>
      <c r="D18" s="22">
        <v>61.494999999999997</v>
      </c>
    </row>
    <row r="19" spans="1:4" ht="15" customHeight="1" thickTop="1" thickBot="1" x14ac:dyDescent="0.3">
      <c r="A19" s="20" t="str">
        <f>'Angazirana aFRR energija'!B21</f>
        <v>18.08.2022</v>
      </c>
      <c r="B19" s="21" t="s">
        <v>34</v>
      </c>
      <c r="C19" s="21">
        <v>1</v>
      </c>
      <c r="D19" s="22">
        <v>61.494999999999997</v>
      </c>
    </row>
    <row r="20" spans="1:4" ht="15.75" customHeight="1" thickTop="1" thickBot="1" x14ac:dyDescent="0.3">
      <c r="A20" s="20" t="str">
        <f>'Angazirana aFRR energija'!B22</f>
        <v>19.08.2022</v>
      </c>
      <c r="B20" s="21" t="s">
        <v>34</v>
      </c>
      <c r="C20" s="21">
        <v>1</v>
      </c>
      <c r="D20" s="22">
        <v>61.494999999999997</v>
      </c>
    </row>
    <row r="21" spans="1:4" ht="15" customHeight="1" thickTop="1" thickBot="1" x14ac:dyDescent="0.3">
      <c r="A21" s="20" t="str">
        <f>'Angazirana aFRR energija'!B23</f>
        <v>20.08.2022</v>
      </c>
      <c r="B21" s="21" t="s">
        <v>34</v>
      </c>
      <c r="C21" s="21">
        <v>1</v>
      </c>
      <c r="D21" s="22">
        <v>61.494999999999997</v>
      </c>
    </row>
    <row r="22" spans="1:4" ht="15.75" customHeight="1" thickTop="1" thickBot="1" x14ac:dyDescent="0.3">
      <c r="A22" s="20" t="str">
        <f>'Angazirana aFRR energija'!B24</f>
        <v>21.08.2022</v>
      </c>
      <c r="B22" s="21" t="s">
        <v>34</v>
      </c>
      <c r="C22" s="21">
        <v>1</v>
      </c>
      <c r="D22" s="22">
        <v>61.494999999999997</v>
      </c>
    </row>
    <row r="23" spans="1:4" ht="15" customHeight="1" thickTop="1" thickBot="1" x14ac:dyDescent="0.3">
      <c r="A23" s="20" t="str">
        <f>'Angazirana aFRR energija'!B25</f>
        <v>22.08.2022</v>
      </c>
      <c r="B23" s="21" t="s">
        <v>34</v>
      </c>
      <c r="C23" s="21">
        <v>1</v>
      </c>
      <c r="D23" s="22">
        <v>61.494999999999997</v>
      </c>
    </row>
    <row r="24" spans="1:4" ht="15.75" customHeight="1" thickTop="1" thickBot="1" x14ac:dyDescent="0.3">
      <c r="A24" s="20" t="str">
        <f>'Angazirana aFRR energija'!B26</f>
        <v>23.08.2022</v>
      </c>
      <c r="B24" s="21" t="s">
        <v>34</v>
      </c>
      <c r="C24" s="21">
        <v>1</v>
      </c>
      <c r="D24" s="22">
        <v>61.494999999999997</v>
      </c>
    </row>
    <row r="25" spans="1:4" ht="15" customHeight="1" thickTop="1" thickBot="1" x14ac:dyDescent="0.3">
      <c r="A25" s="20" t="str">
        <f>'Angazirana aFRR energija'!B27</f>
        <v>24.08.2022</v>
      </c>
      <c r="B25" s="21" t="s">
        <v>34</v>
      </c>
      <c r="C25" s="21">
        <v>1</v>
      </c>
      <c r="D25" s="22">
        <v>61.494999999999997</v>
      </c>
    </row>
    <row r="26" spans="1:4" ht="15" customHeight="1" thickTop="1" thickBot="1" x14ac:dyDescent="0.3">
      <c r="A26" s="20" t="str">
        <f>'Angazirana aFRR energija'!B28</f>
        <v>25.08.2022</v>
      </c>
      <c r="B26" s="21" t="s">
        <v>34</v>
      </c>
      <c r="C26" s="21">
        <v>1</v>
      </c>
      <c r="D26" s="22">
        <v>61.494599999999998</v>
      </c>
    </row>
    <row r="27" spans="1:4" ht="16.5" customHeight="1" thickTop="1" thickBot="1" x14ac:dyDescent="0.3">
      <c r="A27" s="20" t="str">
        <f>'Angazirana aFRR energija'!B29</f>
        <v>26.08.2022</v>
      </c>
      <c r="B27" s="21" t="s">
        <v>34</v>
      </c>
      <c r="C27" s="21">
        <v>1</v>
      </c>
      <c r="D27" s="22">
        <v>61.494999999999997</v>
      </c>
    </row>
    <row r="28" spans="1:4" ht="17.25" thickTop="1" thickBot="1" x14ac:dyDescent="0.3">
      <c r="A28" s="20" t="str">
        <f>'Angazirana aFRR energija'!B30</f>
        <v>27.08.2022</v>
      </c>
      <c r="B28" s="21" t="s">
        <v>34</v>
      </c>
      <c r="C28" s="21">
        <v>1</v>
      </c>
      <c r="D28" s="22">
        <v>61.494999999999997</v>
      </c>
    </row>
    <row r="29" spans="1:4" ht="17.25" thickTop="1" thickBot="1" x14ac:dyDescent="0.3">
      <c r="A29" s="20" t="str">
        <f>'Angazirana aFRR energija'!B31</f>
        <v>28.08.2022</v>
      </c>
      <c r="B29" s="21" t="s">
        <v>34</v>
      </c>
      <c r="C29" s="21">
        <v>1</v>
      </c>
      <c r="D29" s="22">
        <v>61.494999999999997</v>
      </c>
    </row>
    <row r="30" spans="1:4" ht="17.25" thickTop="1" thickBot="1" x14ac:dyDescent="0.3">
      <c r="A30" s="20" t="str">
        <f>'Angazirana aFRR energija'!B32</f>
        <v>29.08.2022</v>
      </c>
      <c r="B30" s="21" t="s">
        <v>34</v>
      </c>
      <c r="C30" s="21">
        <v>1</v>
      </c>
      <c r="D30" s="22">
        <v>61.494999999999997</v>
      </c>
    </row>
    <row r="31" spans="1:4" ht="17.25" thickTop="1" thickBot="1" x14ac:dyDescent="0.3">
      <c r="A31" s="20" t="str">
        <f>'Angazirana aFRR energija'!B33</f>
        <v>30.08.2022</v>
      </c>
      <c r="B31" s="21" t="s">
        <v>34</v>
      </c>
      <c r="C31" s="21">
        <v>1</v>
      </c>
      <c r="D31" s="22">
        <v>61.494999999999997</v>
      </c>
    </row>
    <row r="32" spans="1:4" ht="16.5" thickTop="1" x14ac:dyDescent="0.25">
      <c r="A32" s="23" t="str">
        <f>'Angazirana aFRR energija'!B34</f>
        <v>31.08.2022</v>
      </c>
      <c r="B32" s="24" t="s">
        <v>34</v>
      </c>
      <c r="C32" s="24">
        <v>1</v>
      </c>
      <c r="D32" s="25">
        <v>61.493000000000002</v>
      </c>
    </row>
    <row r="35" spans="7:7" x14ac:dyDescent="0.25">
      <c r="G35" s="1" t="s">
        <v>35</v>
      </c>
    </row>
    <row r="131" spans="5:5" x14ac:dyDescent="0.25">
      <c r="E131" s="26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7"/>
  <sheetViews>
    <sheetView topLeftCell="A97" zoomScale="70" zoomScaleNormal="70" workbookViewId="0">
      <selection activeCell="D124" sqref="D124:AA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72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7" t="s">
        <v>25</v>
      </c>
    </row>
    <row r="4" spans="2:27" ht="15.75" thickTop="1" x14ac:dyDescent="0.25">
      <c r="B4" s="65" t="str">
        <f>'Cena na poramnuvanje'!B4:B7</f>
        <v>01.08.2022</v>
      </c>
      <c r="C4" s="6" t="s">
        <v>26</v>
      </c>
      <c r="D4" s="28">
        <f>'Cena na poramnuvanje'!D4*'Sreden kurs'!$D$2</f>
        <v>0</v>
      </c>
      <c r="E4" s="28">
        <f>'Cena na poramnuvanje'!E4*'Sreden kurs'!$D$2</f>
        <v>0</v>
      </c>
      <c r="F4" s="28">
        <f>'Cena na poramnuvanje'!F4*'Sreden kurs'!$D$2</f>
        <v>0</v>
      </c>
      <c r="G4" s="28">
        <f>'Cena na poramnuvanje'!G4*'Sreden kurs'!$D$2</f>
        <v>0</v>
      </c>
      <c r="H4" s="28">
        <f>'Cena na poramnuvanje'!H4*'Sreden kurs'!$D$2</f>
        <v>0</v>
      </c>
      <c r="I4" s="28">
        <f>'Cena na poramnuvanje'!I4*'Sreden kurs'!$D$2</f>
        <v>0</v>
      </c>
      <c r="J4" s="28">
        <f>'Cena na poramnuvanje'!J4*'Sreden kurs'!$D$2</f>
        <v>0</v>
      </c>
      <c r="K4" s="28">
        <f>'Cena na poramnuvanje'!K4*'Sreden kurs'!$D$2</f>
        <v>0</v>
      </c>
      <c r="L4" s="28">
        <f>'Cena na poramnuvanje'!L4*'Sreden kurs'!$D$2</f>
        <v>0</v>
      </c>
      <c r="M4" s="28">
        <f>'Cena na poramnuvanje'!M4*'Sreden kurs'!$D$2</f>
        <v>0</v>
      </c>
      <c r="N4" s="28">
        <f>'Cena na poramnuvanje'!N4*'Sreden kurs'!$D$2</f>
        <v>0</v>
      </c>
      <c r="O4" s="28">
        <f>'Cena na poramnuvanje'!O4*'Sreden kurs'!$D$2</f>
        <v>0</v>
      </c>
      <c r="P4" s="28">
        <f>'Cena na poramnuvanje'!P4*'Sreden kurs'!$D$2</f>
        <v>0</v>
      </c>
      <c r="Q4" s="28">
        <f>'Cena na poramnuvanje'!Q4*'Sreden kurs'!$D$2</f>
        <v>0</v>
      </c>
      <c r="R4" s="28">
        <f>'Cena na poramnuvanje'!R4*'Sreden kurs'!$D$2</f>
        <v>0</v>
      </c>
      <c r="S4" s="28">
        <f>'Cena na poramnuvanje'!S4*'Sreden kurs'!$D$2</f>
        <v>0</v>
      </c>
      <c r="T4" s="28">
        <f>'Cena na poramnuvanje'!T4*'Sreden kurs'!$D$2</f>
        <v>0</v>
      </c>
      <c r="U4" s="28">
        <f>'Cena na poramnuvanje'!U4*'Sreden kurs'!$D$2</f>
        <v>0</v>
      </c>
      <c r="V4" s="28">
        <f>'Cena na poramnuvanje'!V4*'Sreden kurs'!$D$2</f>
        <v>0</v>
      </c>
      <c r="W4" s="28">
        <f>'Cena na poramnuvanje'!W4*'Sreden kurs'!$D$2</f>
        <v>0</v>
      </c>
      <c r="X4" s="28">
        <f>'Cena na poramnuvanje'!X4*'Sreden kurs'!$D$2</f>
        <v>0</v>
      </c>
      <c r="Y4" s="28">
        <f>'Cena na poramnuvanje'!Y4*'Sreden kurs'!$D$2</f>
        <v>0</v>
      </c>
      <c r="Z4" s="28">
        <f>'Cena na poramnuvanje'!Z4*'Sreden kurs'!$D$2</f>
        <v>0</v>
      </c>
      <c r="AA4" s="29">
        <f>'Cena na poramnuvanje'!AA4*'Sreden kurs'!$D$2</f>
        <v>0</v>
      </c>
    </row>
    <row r="5" spans="2:27" x14ac:dyDescent="0.25">
      <c r="B5" s="66"/>
      <c r="C5" s="6" t="s">
        <v>27</v>
      </c>
      <c r="D5" s="28">
        <f>'Cena na poramnuvanje'!D5*'Sreden kurs'!$D$2</f>
        <v>11839.63235</v>
      </c>
      <c r="E5" s="28">
        <f>'Cena na poramnuvanje'!E5*'Sreden kurs'!$D$2</f>
        <v>10578.984849999999</v>
      </c>
      <c r="F5" s="28">
        <f>'Cena na poramnuvanje'!F5*'Sreden kurs'!$D$2</f>
        <v>10417.86795</v>
      </c>
      <c r="G5" s="28">
        <f>'Cena na poramnuvanje'!G5*'Sreden kurs'!$D$2</f>
        <v>9865.6428500000002</v>
      </c>
      <c r="H5" s="28">
        <f>'Cena na poramnuvanje'!H5*'Sreden kurs'!$D$2</f>
        <v>10138.065700000001</v>
      </c>
      <c r="I5" s="28">
        <f>'Cena na poramnuvanje'!I5*'Sreden kurs'!$D$2</f>
        <v>11684.05</v>
      </c>
      <c r="J5" s="28">
        <f>'Cena na poramnuvanje'!J5*'Sreden kurs'!$D$2</f>
        <v>13210.97085</v>
      </c>
      <c r="K5" s="28">
        <f>'Cena na poramnuvanje'!K5*'Sreden kurs'!$D$2</f>
        <v>14387.370199999999</v>
      </c>
      <c r="L5" s="28">
        <f>'Cena na poramnuvanje'!L5*'Sreden kurs'!$D$2</f>
        <v>12063.063559606608</v>
      </c>
      <c r="M5" s="28">
        <f>'Cena na poramnuvanje'!M5*'Sreden kurs'!$D$2</f>
        <v>10176.307160105447</v>
      </c>
      <c r="N5" s="28">
        <f>'Cena na poramnuvanje'!N5*'Sreden kurs'!$D$2</f>
        <v>10057.422589396896</v>
      </c>
      <c r="O5" s="28">
        <f>'Cena na poramnuvanje'!O5*'Sreden kurs'!$D$2</f>
        <v>9675.5783434967743</v>
      </c>
      <c r="P5" s="28">
        <f>'Cena na poramnuvanje'!P5*'Sreden kurs'!$D$2</f>
        <v>9112.2311675253422</v>
      </c>
      <c r="Q5" s="28">
        <f>'Cena na poramnuvanje'!Q5*'Sreden kurs'!$D$2</f>
        <v>8876.9174806122464</v>
      </c>
      <c r="R5" s="28">
        <f>'Cena na poramnuvanje'!R5*'Sreden kurs'!$D$2</f>
        <v>8662.5380178026771</v>
      </c>
      <c r="S5" s="28">
        <f>'Cena na poramnuvanje'!S5*'Sreden kurs'!$D$2</f>
        <v>9196.4452733981998</v>
      </c>
      <c r="T5" s="28">
        <f>'Cena na poramnuvanje'!T5*'Sreden kurs'!$D$2</f>
        <v>8568.4412589219337</v>
      </c>
      <c r="U5" s="28">
        <f>'Cena na poramnuvanje'!U5*'Sreden kurs'!$D$2</f>
        <v>9149.4260024652594</v>
      </c>
      <c r="V5" s="28">
        <f>'Cena na poramnuvanje'!V5*'Sreden kurs'!$D$2</f>
        <v>10018.790499999997</v>
      </c>
      <c r="W5" s="28">
        <f>'Cena na poramnuvanje'!W5*'Sreden kurs'!$D$2</f>
        <v>9977.5199530612244</v>
      </c>
      <c r="X5" s="28">
        <f>'Cena na poramnuvanje'!X5*'Sreden kurs'!$D$2</f>
        <v>9909.304299999998</v>
      </c>
      <c r="Y5" s="28">
        <f>'Cena na poramnuvanje'!Y5*'Sreden kurs'!$D$2</f>
        <v>12476.356776760564</v>
      </c>
      <c r="Z5" s="28">
        <f>'Cena na poramnuvanje'!Z5*'Sreden kurs'!$D$2</f>
        <v>12383.458982166738</v>
      </c>
      <c r="AA5" s="29">
        <f>'Cena na poramnuvanje'!AA5*'Sreden kurs'!$D$2</f>
        <v>10975.778827662607</v>
      </c>
    </row>
    <row r="6" spans="2:27" x14ac:dyDescent="0.25">
      <c r="B6" s="66"/>
      <c r="C6" s="6" t="s">
        <v>28</v>
      </c>
      <c r="D6" s="28">
        <f>'Cena na poramnuvanje'!D6*'Sreden kurs'!$D$2</f>
        <v>0</v>
      </c>
      <c r="E6" s="28">
        <f>'Cena na poramnuvanje'!E6*'Sreden kurs'!$D$2</f>
        <v>0</v>
      </c>
      <c r="F6" s="28">
        <f>'Cena na poramnuvanje'!F6*'Sreden kurs'!$D$2</f>
        <v>0</v>
      </c>
      <c r="G6" s="28">
        <f>'Cena na poramnuvanje'!G6*'Sreden kurs'!$D$2</f>
        <v>0</v>
      </c>
      <c r="H6" s="28">
        <f>'Cena na poramnuvanje'!H6*'Sreden kurs'!$D$2</f>
        <v>0</v>
      </c>
      <c r="I6" s="28">
        <f>'Cena na poramnuvanje'!I6*'Sreden kurs'!$D$2</f>
        <v>0</v>
      </c>
      <c r="J6" s="28">
        <f>'Cena na poramnuvanje'!J6*'Sreden kurs'!$D$2</f>
        <v>0</v>
      </c>
      <c r="K6" s="28">
        <f>'Cena na poramnuvanje'!K6*'Sreden kurs'!$D$2</f>
        <v>0</v>
      </c>
      <c r="L6" s="28">
        <f>'Cena na poramnuvanje'!L6*'Sreden kurs'!$D$2</f>
        <v>0</v>
      </c>
      <c r="M6" s="28">
        <f>'Cena na poramnuvanje'!M6*'Sreden kurs'!$D$2</f>
        <v>0</v>
      </c>
      <c r="N6" s="28">
        <f>'Cena na poramnuvanje'!N6*'Sreden kurs'!$D$2</f>
        <v>0</v>
      </c>
      <c r="O6" s="28">
        <f>'Cena na poramnuvanje'!O6*'Sreden kurs'!$D$2</f>
        <v>0</v>
      </c>
      <c r="P6" s="28">
        <f>'Cena na poramnuvanje'!P6*'Sreden kurs'!$D$2</f>
        <v>0</v>
      </c>
      <c r="Q6" s="28">
        <f>'Cena na poramnuvanje'!Q6*'Sreden kurs'!$D$2</f>
        <v>0</v>
      </c>
      <c r="R6" s="28">
        <f>'Cena na poramnuvanje'!R6*'Sreden kurs'!$D$2</f>
        <v>0</v>
      </c>
      <c r="S6" s="28">
        <f>'Cena na poramnuvanje'!S6*'Sreden kurs'!$D$2</f>
        <v>0</v>
      </c>
      <c r="T6" s="28">
        <f>'Cena na poramnuvanje'!T6*'Sreden kurs'!$D$2</f>
        <v>0</v>
      </c>
      <c r="U6" s="28">
        <f>'Cena na poramnuvanje'!U6*'Sreden kurs'!$D$2</f>
        <v>0</v>
      </c>
      <c r="V6" s="28">
        <f>'Cena na poramnuvanje'!V6*'Sreden kurs'!$D$2</f>
        <v>0</v>
      </c>
      <c r="W6" s="28">
        <f>'Cena na poramnuvanje'!W6*'Sreden kurs'!$D$2</f>
        <v>0</v>
      </c>
      <c r="X6" s="28">
        <f>'Cena na poramnuvanje'!X6*'Sreden kurs'!$D$2</f>
        <v>0</v>
      </c>
      <c r="Y6" s="28">
        <f>'Cena na poramnuvanje'!Y6*'Sreden kurs'!$D$2</f>
        <v>0</v>
      </c>
      <c r="Z6" s="28">
        <f>'Cena na poramnuvanje'!Z6*'Sreden kurs'!$D$2</f>
        <v>0</v>
      </c>
      <c r="AA6" s="29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30">
        <f>'Cena na poramnuvanje'!D7*'Sreden kurs'!$D$2</f>
        <v>0</v>
      </c>
      <c r="E7" s="30">
        <f>'Cena na poramnuvanje'!E7*'Sreden kurs'!$D$2</f>
        <v>0</v>
      </c>
      <c r="F7" s="30">
        <f>'Cena na poramnuvanje'!F7*'Sreden kurs'!$D$2</f>
        <v>0</v>
      </c>
      <c r="G7" s="30">
        <f>'Cena na poramnuvanje'!G7*'Sreden kurs'!$D$2</f>
        <v>0</v>
      </c>
      <c r="H7" s="30">
        <f>'Cena na poramnuvanje'!H7*'Sreden kurs'!$D$2</f>
        <v>0</v>
      </c>
      <c r="I7" s="30">
        <f>'Cena na poramnuvanje'!I7*'Sreden kurs'!$D$2</f>
        <v>0</v>
      </c>
      <c r="J7" s="30">
        <f>'Cena na poramnuvanje'!J7*'Sreden kurs'!$D$2</f>
        <v>0</v>
      </c>
      <c r="K7" s="30">
        <f>'Cena na poramnuvanje'!K7*'Sreden kurs'!$D$2</f>
        <v>0</v>
      </c>
      <c r="L7" s="30">
        <f>'Cena na poramnuvanje'!L7*'Sreden kurs'!$D$2</f>
        <v>0</v>
      </c>
      <c r="M7" s="30">
        <f>'Cena na poramnuvanje'!M7*'Sreden kurs'!$D$2</f>
        <v>0</v>
      </c>
      <c r="N7" s="30">
        <f>'Cena na poramnuvanje'!N7*'Sreden kurs'!$D$2</f>
        <v>0</v>
      </c>
      <c r="O7" s="30">
        <f>'Cena na poramnuvanje'!O7*'Sreden kurs'!$D$2</f>
        <v>0</v>
      </c>
      <c r="P7" s="30">
        <f>'Cena na poramnuvanje'!P7*'Sreden kurs'!$D$2</f>
        <v>0</v>
      </c>
      <c r="Q7" s="30">
        <f>'Cena na poramnuvanje'!Q7*'Sreden kurs'!$D$2</f>
        <v>0</v>
      </c>
      <c r="R7" s="30">
        <f>'Cena na poramnuvanje'!R7*'Sreden kurs'!$D$2</f>
        <v>0</v>
      </c>
      <c r="S7" s="30">
        <f>'Cena na poramnuvanje'!S7*'Sreden kurs'!$D$2</f>
        <v>0</v>
      </c>
      <c r="T7" s="30">
        <f>'Cena na poramnuvanje'!T7*'Sreden kurs'!$D$2</f>
        <v>0</v>
      </c>
      <c r="U7" s="30">
        <f>'Cena na poramnuvanje'!U7*'Sreden kurs'!$D$2</f>
        <v>0</v>
      </c>
      <c r="V7" s="30">
        <f>'Cena na poramnuvanje'!V7*'Sreden kurs'!$D$2</f>
        <v>0</v>
      </c>
      <c r="W7" s="30">
        <f>'Cena na poramnuvanje'!W7*'Sreden kurs'!$D$2</f>
        <v>0</v>
      </c>
      <c r="X7" s="30">
        <f>'Cena na poramnuvanje'!X7*'Sreden kurs'!$D$2</f>
        <v>0</v>
      </c>
      <c r="Y7" s="30">
        <f>'Cena na poramnuvanje'!Y7*'Sreden kurs'!$D$2</f>
        <v>0</v>
      </c>
      <c r="Z7" s="30">
        <f>'Cena na poramnuvanje'!Z7*'Sreden kurs'!$D$2</f>
        <v>0</v>
      </c>
      <c r="AA7" s="31">
        <f>'Cena na poramnuvanje'!AA7*'Sreden kurs'!$D$2</f>
        <v>0</v>
      </c>
    </row>
    <row r="8" spans="2:27" ht="15.75" thickTop="1" x14ac:dyDescent="0.25">
      <c r="B8" s="65" t="str">
        <f>'Cena na poramnuvanje'!B8:B11</f>
        <v>02.08.2022</v>
      </c>
      <c r="C8" s="6" t="s">
        <v>26</v>
      </c>
      <c r="D8" s="28">
        <f>'Cena na poramnuvanje'!D8*'Sreden kurs'!$D$3</f>
        <v>0</v>
      </c>
      <c r="E8" s="28">
        <f>'Cena na poramnuvanje'!E8*'Sreden kurs'!$D$3</f>
        <v>0</v>
      </c>
      <c r="F8" s="28">
        <f>'Cena na poramnuvanje'!F8*'Sreden kurs'!$D$3</f>
        <v>0</v>
      </c>
      <c r="G8" s="28">
        <f>'Cena na poramnuvanje'!G8*'Sreden kurs'!$D$3</f>
        <v>33197.460800000001</v>
      </c>
      <c r="H8" s="28">
        <f>'Cena na poramnuvanje'!H8*'Sreden kurs'!$D$3</f>
        <v>0</v>
      </c>
      <c r="I8" s="28">
        <f>'Cena na poramnuvanje'!I8*'Sreden kurs'!$D$3</f>
        <v>0</v>
      </c>
      <c r="J8" s="28">
        <f>'Cena na poramnuvanje'!J8*'Sreden kurs'!$D$3</f>
        <v>0</v>
      </c>
      <c r="K8" s="28">
        <f>'Cena na poramnuvanje'!K8*'Sreden kurs'!$D$3</f>
        <v>0</v>
      </c>
      <c r="L8" s="28">
        <f>'Cena na poramnuvanje'!L8*'Sreden kurs'!$D$3</f>
        <v>0</v>
      </c>
      <c r="M8" s="28">
        <f>'Cena na poramnuvanje'!M8*'Sreden kurs'!$D$3</f>
        <v>0</v>
      </c>
      <c r="N8" s="28">
        <f>'Cena na poramnuvanje'!N8*'Sreden kurs'!$D$3</f>
        <v>0</v>
      </c>
      <c r="O8" s="28">
        <f>'Cena na poramnuvanje'!O8*'Sreden kurs'!$D$3</f>
        <v>0</v>
      </c>
      <c r="P8" s="28">
        <f>'Cena na poramnuvanje'!P8*'Sreden kurs'!$D$3</f>
        <v>0</v>
      </c>
      <c r="Q8" s="28">
        <f>'Cena na poramnuvanje'!Q8*'Sreden kurs'!$D$3</f>
        <v>0</v>
      </c>
      <c r="R8" s="28">
        <f>'Cena na poramnuvanje'!R8*'Sreden kurs'!$D$3</f>
        <v>0</v>
      </c>
      <c r="S8" s="28">
        <f>'Cena na poramnuvanje'!S8*'Sreden kurs'!$D$3</f>
        <v>0</v>
      </c>
      <c r="T8" s="28">
        <f>'Cena na poramnuvanje'!T8*'Sreden kurs'!$D$3</f>
        <v>0</v>
      </c>
      <c r="U8" s="28">
        <f>'Cena na poramnuvanje'!U8*'Sreden kurs'!$D$3</f>
        <v>0</v>
      </c>
      <c r="V8" s="28">
        <f>'Cena na poramnuvanje'!V8*'Sreden kurs'!$D$3</f>
        <v>0</v>
      </c>
      <c r="W8" s="28">
        <f>'Cena na poramnuvanje'!W8*'Sreden kurs'!$D$3</f>
        <v>0</v>
      </c>
      <c r="X8" s="28">
        <f>'Cena na poramnuvanje'!X8*'Sreden kurs'!$D$3</f>
        <v>0</v>
      </c>
      <c r="Y8" s="28">
        <f>'Cena na poramnuvanje'!Y8*'Sreden kurs'!$D$3</f>
        <v>0</v>
      </c>
      <c r="Z8" s="28">
        <f>'Cena na poramnuvanje'!Z8*'Sreden kurs'!$D$3</f>
        <v>0</v>
      </c>
      <c r="AA8" s="29">
        <f>'Cena na poramnuvanje'!AA8*'Sreden kurs'!$D$3</f>
        <v>0</v>
      </c>
    </row>
    <row r="9" spans="2:27" x14ac:dyDescent="0.25">
      <c r="B9" s="66"/>
      <c r="C9" s="6" t="s">
        <v>27</v>
      </c>
      <c r="D9" s="28">
        <f>'Cena na poramnuvanje'!D9*'Sreden kurs'!$D$3</f>
        <v>10090.869775073621</v>
      </c>
      <c r="E9" s="28">
        <f>'Cena na poramnuvanje'!E9*'Sreden kurs'!$D$3</f>
        <v>11994.599749999999</v>
      </c>
      <c r="F9" s="28">
        <f>'Cena na poramnuvanje'!F9*'Sreden kurs'!$D$3</f>
        <v>11748.61975</v>
      </c>
      <c r="G9" s="28">
        <f>'Cena na poramnuvanje'!G9*'Sreden kurs'!$D$3</f>
        <v>0</v>
      </c>
      <c r="H9" s="28">
        <f>'Cena na poramnuvanje'!H9*'Sreden kurs'!$D$3</f>
        <v>0</v>
      </c>
      <c r="I9" s="28">
        <f>'Cena na poramnuvanje'!I9*'Sreden kurs'!$D$3</f>
        <v>0</v>
      </c>
      <c r="J9" s="28">
        <f>'Cena na poramnuvanje'!J9*'Sreden kurs'!$D$3</f>
        <v>14052.8374</v>
      </c>
      <c r="K9" s="28">
        <f>'Cena na poramnuvanje'!K9*'Sreden kurs'!$D$3</f>
        <v>14755.725249999998</v>
      </c>
      <c r="L9" s="28">
        <f>'Cena na poramnuvanje'!L9*'Sreden kurs'!$D$3</f>
        <v>14724.97775</v>
      </c>
      <c r="M9" s="28">
        <f>'Cena na poramnuvanje'!M9*'Sreden kurs'!$D$3</f>
        <v>9536.5850417187685</v>
      </c>
      <c r="N9" s="28">
        <f>'Cena na poramnuvanje'!N9*'Sreden kurs'!$D$3</f>
        <v>9421.0770773993972</v>
      </c>
      <c r="O9" s="28">
        <f>'Cena na poramnuvanje'!O9*'Sreden kurs'!$D$3</f>
        <v>9406.9579009069621</v>
      </c>
      <c r="P9" s="28">
        <f>'Cena na poramnuvanje'!P9*'Sreden kurs'!$D$3</f>
        <v>9118.8389281584004</v>
      </c>
      <c r="Q9" s="28">
        <f>'Cena na poramnuvanje'!Q9*'Sreden kurs'!$D$3</f>
        <v>9676.3564403902437</v>
      </c>
      <c r="R9" s="28">
        <f>'Cena na poramnuvanje'!R9*'Sreden kurs'!$D$3</f>
        <v>9391.4485869324126</v>
      </c>
      <c r="S9" s="28">
        <f>'Cena na poramnuvanje'!S9*'Sreden kurs'!$D$3</f>
        <v>9881.9655038612527</v>
      </c>
      <c r="T9" s="28">
        <f>'Cena na poramnuvanje'!T9*'Sreden kurs'!$D$3</f>
        <v>11007.296529935273</v>
      </c>
      <c r="U9" s="28">
        <f>'Cena na poramnuvanje'!U9*'Sreden kurs'!$D$3</f>
        <v>10469.95996112769</v>
      </c>
      <c r="V9" s="28">
        <f>'Cena na poramnuvanje'!V9*'Sreden kurs'!$D$3</f>
        <v>10906.952284532372</v>
      </c>
      <c r="W9" s="28">
        <f>'Cena na poramnuvanje'!W9*'Sreden kurs'!$D$3</f>
        <v>11311.674264641628</v>
      </c>
      <c r="X9" s="28">
        <f>'Cena na poramnuvanje'!X9*'Sreden kurs'!$D$3</f>
        <v>11676.034531266911</v>
      </c>
      <c r="Y9" s="28">
        <f>'Cena na poramnuvanje'!Y9*'Sreden kurs'!$D$3</f>
        <v>11240.053002615263</v>
      </c>
      <c r="Z9" s="28">
        <f>'Cena na poramnuvanje'!Z9*'Sreden kurs'!$D$3</f>
        <v>10005.567131872547</v>
      </c>
      <c r="AA9" s="29">
        <f>'Cena na poramnuvanje'!AA9*'Sreden kurs'!$D$3</f>
        <v>8463.9234548076911</v>
      </c>
    </row>
    <row r="10" spans="2:27" x14ac:dyDescent="0.25">
      <c r="B10" s="66"/>
      <c r="C10" s="6" t="s">
        <v>28</v>
      </c>
      <c r="D10" s="28">
        <f>'Cena na poramnuvanje'!D10*'Sreden kurs'!$D$3</f>
        <v>0</v>
      </c>
      <c r="E10" s="28">
        <f>'Cena na poramnuvanje'!E10*'Sreden kurs'!$D$3</f>
        <v>0</v>
      </c>
      <c r="F10" s="28">
        <f>'Cena na poramnuvanje'!F10*'Sreden kurs'!$D$3</f>
        <v>0</v>
      </c>
      <c r="G10" s="28">
        <f>'Cena na poramnuvanje'!G10*'Sreden kurs'!$D$3</f>
        <v>0</v>
      </c>
      <c r="H10" s="28">
        <f>'Cena na poramnuvanje'!H10*'Sreden kurs'!$D$3</f>
        <v>10844.643249999999</v>
      </c>
      <c r="I10" s="28">
        <f>'Cena na poramnuvanje'!I10*'Sreden kurs'!$D$3</f>
        <v>12084.9974</v>
      </c>
      <c r="J10" s="28">
        <f>'Cena na poramnuvanje'!J10*'Sreden kurs'!$D$3</f>
        <v>0</v>
      </c>
      <c r="K10" s="28">
        <f>'Cena na poramnuvanje'!K10*'Sreden kurs'!$D$3</f>
        <v>0</v>
      </c>
      <c r="L10" s="28">
        <f>'Cena na poramnuvanje'!L10*'Sreden kurs'!$D$3</f>
        <v>0</v>
      </c>
      <c r="M10" s="28">
        <f>'Cena na poramnuvanje'!M10*'Sreden kurs'!$D$3</f>
        <v>0</v>
      </c>
      <c r="N10" s="28">
        <f>'Cena na poramnuvanje'!N10*'Sreden kurs'!$D$3</f>
        <v>0</v>
      </c>
      <c r="O10" s="28">
        <f>'Cena na poramnuvanje'!O10*'Sreden kurs'!$D$3</f>
        <v>0</v>
      </c>
      <c r="P10" s="28">
        <f>'Cena na poramnuvanje'!P10*'Sreden kurs'!$D$3</f>
        <v>0</v>
      </c>
      <c r="Q10" s="28">
        <f>'Cena na poramnuvanje'!Q10*'Sreden kurs'!$D$3</f>
        <v>0</v>
      </c>
      <c r="R10" s="28">
        <f>'Cena na poramnuvanje'!R10*'Sreden kurs'!$D$3</f>
        <v>0</v>
      </c>
      <c r="S10" s="28">
        <f>'Cena na poramnuvanje'!S10*'Sreden kurs'!$D$3</f>
        <v>0</v>
      </c>
      <c r="T10" s="28">
        <f>'Cena na poramnuvanje'!T10*'Sreden kurs'!$D$3</f>
        <v>0</v>
      </c>
      <c r="U10" s="28">
        <f>'Cena na poramnuvanje'!U10*'Sreden kurs'!$D$3</f>
        <v>0</v>
      </c>
      <c r="V10" s="28">
        <f>'Cena na poramnuvanje'!V10*'Sreden kurs'!$D$3</f>
        <v>0</v>
      </c>
      <c r="W10" s="28">
        <f>'Cena na poramnuvanje'!W10*'Sreden kurs'!$D$3</f>
        <v>0</v>
      </c>
      <c r="X10" s="28">
        <f>'Cena na poramnuvanje'!X10*'Sreden kurs'!$D$3</f>
        <v>0</v>
      </c>
      <c r="Y10" s="28">
        <f>'Cena na poramnuvanje'!Y10*'Sreden kurs'!$D$3</f>
        <v>0</v>
      </c>
      <c r="Z10" s="28">
        <f>'Cena na poramnuvanje'!Z10*'Sreden kurs'!$D$3</f>
        <v>0</v>
      </c>
      <c r="AA10" s="29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30">
        <f>'Cena na poramnuvanje'!D11*'Sreden kurs'!$D$3</f>
        <v>0</v>
      </c>
      <c r="E11" s="30">
        <f>'Cena na poramnuvanje'!E11*'Sreden kurs'!$D$3</f>
        <v>0</v>
      </c>
      <c r="F11" s="30">
        <f>'Cena na poramnuvanje'!F11*'Sreden kurs'!$D$3</f>
        <v>0</v>
      </c>
      <c r="G11" s="30">
        <f>'Cena na poramnuvanje'!G11*'Sreden kurs'!$D$3</f>
        <v>0</v>
      </c>
      <c r="H11" s="30">
        <f>'Cena na poramnuvanje'!H11*'Sreden kurs'!$D$3</f>
        <v>32533.314799999996</v>
      </c>
      <c r="I11" s="30">
        <f>'Cena na poramnuvanje'!I11*'Sreden kurs'!$D$3</f>
        <v>36254.377249999998</v>
      </c>
      <c r="J11" s="30">
        <f>'Cena na poramnuvanje'!J11*'Sreden kurs'!$D$3</f>
        <v>0</v>
      </c>
      <c r="K11" s="30">
        <f>'Cena na poramnuvanje'!K11*'Sreden kurs'!$D$3</f>
        <v>0</v>
      </c>
      <c r="L11" s="30">
        <f>'Cena na poramnuvanje'!L11*'Sreden kurs'!$D$3</f>
        <v>0</v>
      </c>
      <c r="M11" s="30">
        <f>'Cena na poramnuvanje'!M11*'Sreden kurs'!$D$3</f>
        <v>0</v>
      </c>
      <c r="N11" s="30">
        <f>'Cena na poramnuvanje'!N11*'Sreden kurs'!$D$3</f>
        <v>0</v>
      </c>
      <c r="O11" s="30">
        <f>'Cena na poramnuvanje'!O11*'Sreden kurs'!$D$3</f>
        <v>0</v>
      </c>
      <c r="P11" s="30">
        <f>'Cena na poramnuvanje'!P11*'Sreden kurs'!$D$3</f>
        <v>0</v>
      </c>
      <c r="Q11" s="30">
        <f>'Cena na poramnuvanje'!Q11*'Sreden kurs'!$D$3</f>
        <v>0</v>
      </c>
      <c r="R11" s="30">
        <f>'Cena na poramnuvanje'!R11*'Sreden kurs'!$D$3</f>
        <v>0</v>
      </c>
      <c r="S11" s="30">
        <f>'Cena na poramnuvanje'!S11*'Sreden kurs'!$D$3</f>
        <v>0</v>
      </c>
      <c r="T11" s="30">
        <f>'Cena na poramnuvanje'!T11*'Sreden kurs'!$D$3</f>
        <v>0</v>
      </c>
      <c r="U11" s="30">
        <f>'Cena na poramnuvanje'!U11*'Sreden kurs'!$D$3</f>
        <v>0</v>
      </c>
      <c r="V11" s="30">
        <f>'Cena na poramnuvanje'!V11*'Sreden kurs'!$D$3</f>
        <v>0</v>
      </c>
      <c r="W11" s="30">
        <f>'Cena na poramnuvanje'!W11*'Sreden kurs'!$D$3</f>
        <v>0</v>
      </c>
      <c r="X11" s="30">
        <f>'Cena na poramnuvanje'!X11*'Sreden kurs'!$D$3</f>
        <v>0</v>
      </c>
      <c r="Y11" s="30">
        <f>'Cena na poramnuvanje'!Y11*'Sreden kurs'!$D$3</f>
        <v>0</v>
      </c>
      <c r="Z11" s="30">
        <f>'Cena na poramnuvanje'!Z11*'Sreden kurs'!$D$3</f>
        <v>0</v>
      </c>
      <c r="AA11" s="31">
        <f>'Cena na poramnuvanje'!AA11*'Sreden kurs'!$D$3</f>
        <v>0</v>
      </c>
    </row>
    <row r="12" spans="2:27" ht="15.75" thickTop="1" x14ac:dyDescent="0.25">
      <c r="B12" s="65" t="str">
        <f>'Cena na poramnuvanje'!B12:B15</f>
        <v>03.08.2022</v>
      </c>
      <c r="C12" s="6" t="s">
        <v>26</v>
      </c>
      <c r="D12" s="28">
        <f>'Cena na poramnuvanje'!D12*'Sreden kurs'!$D$4</f>
        <v>0</v>
      </c>
      <c r="E12" s="28">
        <f>'Cena na poramnuvanje'!E12*'Sreden kurs'!$D$4</f>
        <v>0</v>
      </c>
      <c r="F12" s="28">
        <f>'Cena na poramnuvanje'!F12*'Sreden kurs'!$D$4</f>
        <v>0</v>
      </c>
      <c r="G12" s="28">
        <f>'Cena na poramnuvanje'!G12*'Sreden kurs'!$D$4</f>
        <v>0</v>
      </c>
      <c r="H12" s="28">
        <f>'Cena na poramnuvanje'!H12*'Sreden kurs'!$D$4</f>
        <v>0</v>
      </c>
      <c r="I12" s="28">
        <f>'Cena na poramnuvanje'!I12*'Sreden kurs'!$D$4</f>
        <v>0</v>
      </c>
      <c r="J12" s="28">
        <f>'Cena na poramnuvanje'!J12*'Sreden kurs'!$D$4</f>
        <v>0</v>
      </c>
      <c r="K12" s="28">
        <f>'Cena na poramnuvanje'!K12*'Sreden kurs'!$D$4</f>
        <v>0</v>
      </c>
      <c r="L12" s="28">
        <f>'Cena na poramnuvanje'!L12*'Sreden kurs'!$D$4</f>
        <v>0</v>
      </c>
      <c r="M12" s="28">
        <f>'Cena na poramnuvanje'!M12*'Sreden kurs'!$D$4</f>
        <v>0</v>
      </c>
      <c r="N12" s="28">
        <f>'Cena na poramnuvanje'!N12*'Sreden kurs'!$D$4</f>
        <v>0</v>
      </c>
      <c r="O12" s="28">
        <f>'Cena na poramnuvanje'!O12*'Sreden kurs'!$D$4</f>
        <v>0</v>
      </c>
      <c r="P12" s="28">
        <f>'Cena na poramnuvanje'!P12*'Sreden kurs'!$D$4</f>
        <v>0</v>
      </c>
      <c r="Q12" s="28">
        <f>'Cena na poramnuvanje'!Q12*'Sreden kurs'!$D$4</f>
        <v>0</v>
      </c>
      <c r="R12" s="28">
        <f>'Cena na poramnuvanje'!R12*'Sreden kurs'!$D$4</f>
        <v>0</v>
      </c>
      <c r="S12" s="28">
        <f>'Cena na poramnuvanje'!S12*'Sreden kurs'!$D$4</f>
        <v>0</v>
      </c>
      <c r="T12" s="28">
        <f>'Cena na poramnuvanje'!T12*'Sreden kurs'!$D$4</f>
        <v>0</v>
      </c>
      <c r="U12" s="28">
        <f>'Cena na poramnuvanje'!U12*'Sreden kurs'!$D$4</f>
        <v>0</v>
      </c>
      <c r="V12" s="28">
        <f>'Cena na poramnuvanje'!V12*'Sreden kurs'!$D$4</f>
        <v>0</v>
      </c>
      <c r="W12" s="28">
        <f>'Cena na poramnuvanje'!W12*'Sreden kurs'!$D$4</f>
        <v>0</v>
      </c>
      <c r="X12" s="28">
        <f>'Cena na poramnuvanje'!X12*'Sreden kurs'!$D$4</f>
        <v>0</v>
      </c>
      <c r="Y12" s="28">
        <f>'Cena na poramnuvanje'!Y12*'Sreden kurs'!$D$4</f>
        <v>48166.573700000001</v>
      </c>
      <c r="Z12" s="28">
        <f>'Cena na poramnuvanje'!Z12*'Sreden kurs'!$D$4</f>
        <v>46589.226949999989</v>
      </c>
      <c r="AA12" s="29">
        <f>'Cena na poramnuvanje'!AA12*'Sreden kurs'!$D$4</f>
        <v>42147.443099999997</v>
      </c>
    </row>
    <row r="13" spans="2:27" x14ac:dyDescent="0.25">
      <c r="B13" s="66"/>
      <c r="C13" s="6" t="s">
        <v>27</v>
      </c>
      <c r="D13" s="28">
        <f>'Cena na poramnuvanje'!D13*'Sreden kurs'!$D$4</f>
        <v>8269.1377248322151</v>
      </c>
      <c r="E13" s="28">
        <f>'Cena na poramnuvanje'!E13*'Sreden kurs'!$D$4</f>
        <v>0</v>
      </c>
      <c r="F13" s="28">
        <f>'Cena na poramnuvanje'!F13*'Sreden kurs'!$D$4</f>
        <v>0</v>
      </c>
      <c r="G13" s="28">
        <f>'Cena na poramnuvanje'!G13*'Sreden kurs'!$D$4</f>
        <v>0</v>
      </c>
      <c r="H13" s="28">
        <f>'Cena na poramnuvanje'!H13*'Sreden kurs'!$D$4</f>
        <v>0</v>
      </c>
      <c r="I13" s="28">
        <f>'Cena na poramnuvanje'!I13*'Sreden kurs'!$D$4</f>
        <v>0</v>
      </c>
      <c r="J13" s="28">
        <f>'Cena na poramnuvanje'!J13*'Sreden kurs'!$D$4</f>
        <v>13670.953450000001</v>
      </c>
      <c r="K13" s="28">
        <f>'Cena na poramnuvanje'!K13*'Sreden kurs'!$D$4</f>
        <v>14062.676600000001</v>
      </c>
      <c r="L13" s="28">
        <f>'Cena na poramnuvanje'!L13*'Sreden kurs'!$D$4</f>
        <v>14047.917799999999</v>
      </c>
      <c r="M13" s="28">
        <f>'Cena na poramnuvanje'!M13*'Sreden kurs'!$D$4</f>
        <v>10633.14320053476</v>
      </c>
      <c r="N13" s="28">
        <f>'Cena na poramnuvanje'!N13*'Sreden kurs'!$D$4</f>
        <v>8589.2691466426841</v>
      </c>
      <c r="O13" s="28">
        <f>'Cena na poramnuvanje'!O13*'Sreden kurs'!$D$4</f>
        <v>6789.38513236569</v>
      </c>
      <c r="P13" s="28">
        <f>'Cena na poramnuvanje'!P13*'Sreden kurs'!$D$4</f>
        <v>8659.7979962794616</v>
      </c>
      <c r="Q13" s="28">
        <f>'Cena na poramnuvanje'!Q13*'Sreden kurs'!$D$4</f>
        <v>9000.090563647489</v>
      </c>
      <c r="R13" s="28">
        <f>'Cena na poramnuvanje'!R13*'Sreden kurs'!$D$4</f>
        <v>8838.4566619799134</v>
      </c>
      <c r="S13" s="28">
        <f>'Cena na poramnuvanje'!S13*'Sreden kurs'!$D$4</f>
        <v>8742.4242677182701</v>
      </c>
      <c r="T13" s="28">
        <f>'Cena na poramnuvanje'!T13*'Sreden kurs'!$D$4</f>
        <v>7848.6068499999992</v>
      </c>
      <c r="U13" s="28">
        <f>'Cena na poramnuvanje'!U13*'Sreden kurs'!$D$4</f>
        <v>8365.7797999999984</v>
      </c>
      <c r="V13" s="28">
        <f>'Cena na poramnuvanje'!V13*'Sreden kurs'!$D$4</f>
        <v>9599.9122445205485</v>
      </c>
      <c r="W13" s="28">
        <f>'Cena na poramnuvanje'!W13*'Sreden kurs'!$D$4</f>
        <v>10431.53382262181</v>
      </c>
      <c r="X13" s="28">
        <f>'Cena na poramnuvanje'!X13*'Sreden kurs'!$D$4</f>
        <v>9948.6610999999994</v>
      </c>
      <c r="Y13" s="28">
        <f>'Cena na poramnuvanje'!Y13*'Sreden kurs'!$D$4</f>
        <v>0</v>
      </c>
      <c r="Z13" s="28">
        <f>'Cena na poramnuvanje'!Z13*'Sreden kurs'!$D$4</f>
        <v>0</v>
      </c>
      <c r="AA13" s="29">
        <f>'Cena na poramnuvanje'!AA13*'Sreden kurs'!$D$4</f>
        <v>0</v>
      </c>
    </row>
    <row r="14" spans="2:27" x14ac:dyDescent="0.25">
      <c r="B14" s="66"/>
      <c r="C14" s="6" t="s">
        <v>28</v>
      </c>
      <c r="D14" s="28">
        <f>'Cena na poramnuvanje'!D14*'Sreden kurs'!$D$4</f>
        <v>0</v>
      </c>
      <c r="E14" s="28">
        <f>'Cena na poramnuvanje'!E14*'Sreden kurs'!$D$4</f>
        <v>11464.512849999999</v>
      </c>
      <c r="F14" s="28">
        <f>'Cena na poramnuvanje'!F14*'Sreden kurs'!$D$4</f>
        <v>10645.399450000001</v>
      </c>
      <c r="G14" s="28">
        <f>'Cena na poramnuvanje'!G14*'Sreden kurs'!$D$4</f>
        <v>10032.909250000001</v>
      </c>
      <c r="H14" s="28">
        <f>'Cena na poramnuvanje'!H14*'Sreden kurs'!$D$4</f>
        <v>10145.445099999999</v>
      </c>
      <c r="I14" s="28">
        <f>'Cena na poramnuvanje'!I14*'Sreden kurs'!$D$4</f>
        <v>11385.184299999999</v>
      </c>
      <c r="J14" s="28">
        <f>'Cena na poramnuvanje'!J14*'Sreden kurs'!$D$4</f>
        <v>0</v>
      </c>
      <c r="K14" s="28">
        <f>'Cena na poramnuvanje'!K14*'Sreden kurs'!$D$4</f>
        <v>0</v>
      </c>
      <c r="L14" s="28">
        <f>'Cena na poramnuvanje'!L14*'Sreden kurs'!$D$4</f>
        <v>0</v>
      </c>
      <c r="M14" s="28">
        <f>'Cena na poramnuvanje'!M14*'Sreden kurs'!$D$4</f>
        <v>0</v>
      </c>
      <c r="N14" s="28">
        <f>'Cena na poramnuvanje'!N14*'Sreden kurs'!$D$4</f>
        <v>0</v>
      </c>
      <c r="O14" s="28">
        <f>'Cena na poramnuvanje'!O14*'Sreden kurs'!$D$4</f>
        <v>0</v>
      </c>
      <c r="P14" s="28">
        <f>'Cena na poramnuvanje'!P14*'Sreden kurs'!$D$4</f>
        <v>0</v>
      </c>
      <c r="Q14" s="28">
        <f>'Cena na poramnuvanje'!Q14*'Sreden kurs'!$D$4</f>
        <v>0</v>
      </c>
      <c r="R14" s="28">
        <f>'Cena na poramnuvanje'!R14*'Sreden kurs'!$D$4</f>
        <v>0</v>
      </c>
      <c r="S14" s="28">
        <f>'Cena na poramnuvanje'!S14*'Sreden kurs'!$D$4</f>
        <v>0</v>
      </c>
      <c r="T14" s="28">
        <f>'Cena na poramnuvanje'!T14*'Sreden kurs'!$D$4</f>
        <v>0</v>
      </c>
      <c r="U14" s="28">
        <f>'Cena na poramnuvanje'!U14*'Sreden kurs'!$D$4</f>
        <v>0</v>
      </c>
      <c r="V14" s="28">
        <f>'Cena na poramnuvanje'!V14*'Sreden kurs'!$D$4</f>
        <v>0</v>
      </c>
      <c r="W14" s="28">
        <f>'Cena na poramnuvanje'!W14*'Sreden kurs'!$D$4</f>
        <v>0</v>
      </c>
      <c r="X14" s="28">
        <f>'Cena na poramnuvanje'!X14*'Sreden kurs'!$D$4</f>
        <v>0</v>
      </c>
      <c r="Y14" s="28">
        <f>'Cena na poramnuvanje'!Y14*'Sreden kurs'!$D$4</f>
        <v>0</v>
      </c>
      <c r="Z14" s="28">
        <f>'Cena na poramnuvanje'!Z14*'Sreden kurs'!$D$4</f>
        <v>0</v>
      </c>
      <c r="AA14" s="29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30">
        <f>'Cena na poramnuvanje'!D15*'Sreden kurs'!$D$4</f>
        <v>0</v>
      </c>
      <c r="E15" s="30">
        <f>'Cena na poramnuvanje'!E15*'Sreden kurs'!$D$4</f>
        <v>34392.923599999995</v>
      </c>
      <c r="F15" s="30">
        <f>'Cena na poramnuvanje'!F15*'Sreden kurs'!$D$4</f>
        <v>31936.198350000002</v>
      </c>
      <c r="G15" s="30">
        <f>'Cena na poramnuvanje'!G15*'Sreden kurs'!$D$4</f>
        <v>30098.727749999998</v>
      </c>
      <c r="H15" s="30">
        <f>'Cena na poramnuvanje'!H15*'Sreden kurs'!$D$4</f>
        <v>30436.335299999999</v>
      </c>
      <c r="I15" s="30">
        <f>'Cena na poramnuvanje'!I15*'Sreden kurs'!$D$4</f>
        <v>34155.552899999995</v>
      </c>
      <c r="J15" s="30">
        <f>'Cena na poramnuvanje'!J15*'Sreden kurs'!$D$4</f>
        <v>0</v>
      </c>
      <c r="K15" s="30">
        <f>'Cena na poramnuvanje'!K15*'Sreden kurs'!$D$4</f>
        <v>0</v>
      </c>
      <c r="L15" s="30">
        <f>'Cena na poramnuvanje'!L15*'Sreden kurs'!$D$4</f>
        <v>0</v>
      </c>
      <c r="M15" s="30">
        <f>'Cena na poramnuvanje'!M15*'Sreden kurs'!$D$4</f>
        <v>0</v>
      </c>
      <c r="N15" s="30">
        <f>'Cena na poramnuvanje'!N15*'Sreden kurs'!$D$4</f>
        <v>0</v>
      </c>
      <c r="O15" s="30">
        <f>'Cena na poramnuvanje'!O15*'Sreden kurs'!$D$4</f>
        <v>0</v>
      </c>
      <c r="P15" s="30">
        <f>'Cena na poramnuvanje'!P15*'Sreden kurs'!$D$4</f>
        <v>0</v>
      </c>
      <c r="Q15" s="30">
        <f>'Cena na poramnuvanje'!Q15*'Sreden kurs'!$D$4</f>
        <v>0</v>
      </c>
      <c r="R15" s="30">
        <f>'Cena na poramnuvanje'!R15*'Sreden kurs'!$D$4</f>
        <v>0</v>
      </c>
      <c r="S15" s="30">
        <f>'Cena na poramnuvanje'!S15*'Sreden kurs'!$D$4</f>
        <v>0</v>
      </c>
      <c r="T15" s="30">
        <f>'Cena na poramnuvanje'!T15*'Sreden kurs'!$D$4</f>
        <v>0</v>
      </c>
      <c r="U15" s="30">
        <f>'Cena na poramnuvanje'!U15*'Sreden kurs'!$D$4</f>
        <v>0</v>
      </c>
      <c r="V15" s="30">
        <f>'Cena na poramnuvanje'!V15*'Sreden kurs'!$D$4</f>
        <v>0</v>
      </c>
      <c r="W15" s="30">
        <f>'Cena na poramnuvanje'!W15*'Sreden kurs'!$D$4</f>
        <v>0</v>
      </c>
      <c r="X15" s="30">
        <f>'Cena na poramnuvanje'!X15*'Sreden kurs'!$D$4</f>
        <v>0</v>
      </c>
      <c r="Y15" s="30">
        <f>'Cena na poramnuvanje'!Y15*'Sreden kurs'!$D$4</f>
        <v>0</v>
      </c>
      <c r="Z15" s="30">
        <f>'Cena na poramnuvanje'!Z15*'Sreden kurs'!$D$4</f>
        <v>0</v>
      </c>
      <c r="AA15" s="31">
        <f>'Cena na poramnuvanje'!AA15*'Sreden kurs'!$D$4</f>
        <v>0</v>
      </c>
    </row>
    <row r="16" spans="2:27" ht="15.75" thickTop="1" x14ac:dyDescent="0.25">
      <c r="B16" s="65" t="str">
        <f>'Cena na poramnuvanje'!B16:B19</f>
        <v>04.08.2022</v>
      </c>
      <c r="C16" s="6" t="s">
        <v>26</v>
      </c>
      <c r="D16" s="28">
        <f>'Cena na poramnuvanje'!D16*'Sreden kurs'!$D$5</f>
        <v>41536.324935000004</v>
      </c>
      <c r="E16" s="28">
        <f>'Cena na poramnuvanje'!E16*'Sreden kurs'!$D$5</f>
        <v>0</v>
      </c>
      <c r="F16" s="28">
        <f>'Cena na poramnuvanje'!F16*'Sreden kurs'!$D$5</f>
        <v>0</v>
      </c>
      <c r="G16" s="28">
        <f>'Cena na poramnuvanje'!G16*'Sreden kurs'!$D$5</f>
        <v>0</v>
      </c>
      <c r="H16" s="28">
        <f>'Cena na poramnuvanje'!H16*'Sreden kurs'!$D$5</f>
        <v>0</v>
      </c>
      <c r="I16" s="28">
        <f>'Cena na poramnuvanje'!I16*'Sreden kurs'!$D$5</f>
        <v>0</v>
      </c>
      <c r="J16" s="28">
        <f>'Cena na poramnuvanje'!J16*'Sreden kurs'!$D$5</f>
        <v>0</v>
      </c>
      <c r="K16" s="28">
        <f>'Cena na poramnuvanje'!K16*'Sreden kurs'!$D$5</f>
        <v>0</v>
      </c>
      <c r="L16" s="28">
        <f>'Cena na poramnuvanje'!L16*'Sreden kurs'!$D$5</f>
        <v>0</v>
      </c>
      <c r="M16" s="28">
        <f>'Cena na poramnuvanje'!M16*'Sreden kurs'!$D$5</f>
        <v>0</v>
      </c>
      <c r="N16" s="28">
        <f>'Cena na poramnuvanje'!N16*'Sreden kurs'!$D$5</f>
        <v>0</v>
      </c>
      <c r="O16" s="28">
        <f>'Cena na poramnuvanje'!O16*'Sreden kurs'!$D$5</f>
        <v>0</v>
      </c>
      <c r="P16" s="28">
        <f>'Cena na poramnuvanje'!P16*'Sreden kurs'!$D$5</f>
        <v>0</v>
      </c>
      <c r="Q16" s="28">
        <f>'Cena na poramnuvanje'!Q16*'Sreden kurs'!$D$5</f>
        <v>0</v>
      </c>
      <c r="R16" s="28">
        <f>'Cena na poramnuvanje'!R16*'Sreden kurs'!$D$5</f>
        <v>0</v>
      </c>
      <c r="S16" s="28">
        <f>'Cena na poramnuvanje'!S16*'Sreden kurs'!$D$5</f>
        <v>0</v>
      </c>
      <c r="T16" s="28">
        <f>'Cena na poramnuvanje'!T16*'Sreden kurs'!$D$5</f>
        <v>0</v>
      </c>
      <c r="U16" s="28">
        <f>'Cena na poramnuvanje'!U16*'Sreden kurs'!$D$5</f>
        <v>0</v>
      </c>
      <c r="V16" s="28">
        <f>'Cena na poramnuvanje'!V16*'Sreden kurs'!$D$5</f>
        <v>0</v>
      </c>
      <c r="W16" s="28">
        <f>'Cena na poramnuvanje'!W16*'Sreden kurs'!$D$5</f>
        <v>0</v>
      </c>
      <c r="X16" s="28">
        <f>'Cena na poramnuvanje'!X16*'Sreden kurs'!$D$5</f>
        <v>46550.570157000002</v>
      </c>
      <c r="Y16" s="28">
        <f>'Cena na poramnuvanje'!Y16*'Sreden kurs'!$D$5</f>
        <v>45420.919865999997</v>
      </c>
      <c r="Z16" s="28">
        <f>'Cena na poramnuvanje'!Z16*'Sreden kurs'!$D$5</f>
        <v>0</v>
      </c>
      <c r="AA16" s="29">
        <f>'Cena na poramnuvanje'!AA16*'Sreden kurs'!$D$5</f>
        <v>0</v>
      </c>
    </row>
    <row r="17" spans="2:27" x14ac:dyDescent="0.25">
      <c r="B17" s="66"/>
      <c r="C17" s="6" t="s">
        <v>27</v>
      </c>
      <c r="D17" s="28">
        <f>'Cena na poramnuvanje'!D17*'Sreden kurs'!$D$5</f>
        <v>0</v>
      </c>
      <c r="E17" s="28">
        <f>'Cena na poramnuvanje'!E17*'Sreden kurs'!$D$5</f>
        <v>0</v>
      </c>
      <c r="F17" s="28">
        <f>'Cena na poramnuvanje'!F17*'Sreden kurs'!$D$5</f>
        <v>0</v>
      </c>
      <c r="G17" s="28">
        <f>'Cena na poramnuvanje'!G17*'Sreden kurs'!$D$5</f>
        <v>0</v>
      </c>
      <c r="H17" s="28">
        <f>'Cena na poramnuvanje'!H17*'Sreden kurs'!$D$5</f>
        <v>0</v>
      </c>
      <c r="I17" s="28">
        <f>'Cena na poramnuvanje'!I17*'Sreden kurs'!$D$5</f>
        <v>0</v>
      </c>
      <c r="J17" s="28">
        <f>'Cena na poramnuvanje'!J17*'Sreden kurs'!$D$5</f>
        <v>13678.177149000001</v>
      </c>
      <c r="K17" s="28">
        <f>'Cena na poramnuvanje'!K17*'Sreden kurs'!$D$5</f>
        <v>14761.706715</v>
      </c>
      <c r="L17" s="28">
        <f>'Cena na poramnuvanje'!L17*'Sreden kurs'!$D$5</f>
        <v>14542.172064</v>
      </c>
      <c r="M17" s="28">
        <f>'Cena na poramnuvanje'!M17*'Sreden kurs'!$D$5</f>
        <v>13908.165831</v>
      </c>
      <c r="N17" s="28">
        <f>'Cena na poramnuvanje'!N17*'Sreden kurs'!$D$5</f>
        <v>12860.302959000002</v>
      </c>
      <c r="O17" s="28">
        <f>'Cena na poramnuvanje'!O17*'Sreden kurs'!$D$5</f>
        <v>8933.0418514036955</v>
      </c>
      <c r="P17" s="28">
        <f>'Cena na poramnuvanje'!P17*'Sreden kurs'!$D$5</f>
        <v>6793.1933478425262</v>
      </c>
      <c r="Q17" s="28">
        <f>'Cena na poramnuvanje'!Q17*'Sreden kurs'!$D$5</f>
        <v>6823.8777785294133</v>
      </c>
      <c r="R17" s="28">
        <f>'Cena na poramnuvanje'!R17*'Sreden kurs'!$D$5</f>
        <v>7110.588378650602</v>
      </c>
      <c r="S17" s="28">
        <f>'Cena na poramnuvanje'!S17*'Sreden kurs'!$D$5</f>
        <v>6991.1552097262665</v>
      </c>
      <c r="T17" s="28">
        <f>'Cena na poramnuvanje'!T17*'Sreden kurs'!$D$5</f>
        <v>7594.2016819199998</v>
      </c>
      <c r="U17" s="28">
        <f>'Cena na poramnuvanje'!U17*'Sreden kurs'!$D$5</f>
        <v>7061.3904689999999</v>
      </c>
      <c r="V17" s="28">
        <f>'Cena na poramnuvanje'!V17*'Sreden kurs'!$D$5</f>
        <v>9226.0776780000015</v>
      </c>
      <c r="W17" s="28">
        <f>'Cena na poramnuvanje'!W17*'Sreden kurs'!$D$5</f>
        <v>9525.4670700000006</v>
      </c>
      <c r="X17" s="28">
        <f>'Cena na poramnuvanje'!X17*'Sreden kurs'!$D$5</f>
        <v>0</v>
      </c>
      <c r="Y17" s="28">
        <f>'Cena na poramnuvanje'!Y17*'Sreden kurs'!$D$5</f>
        <v>0</v>
      </c>
      <c r="Z17" s="28">
        <f>'Cena na poramnuvanje'!Z17*'Sreden kurs'!$D$5</f>
        <v>14256.838512</v>
      </c>
      <c r="AA17" s="29">
        <f>'Cena na poramnuvanje'!AA17*'Sreden kurs'!$D$5</f>
        <v>12681.969488999999</v>
      </c>
    </row>
    <row r="18" spans="2:27" x14ac:dyDescent="0.25">
      <c r="B18" s="66"/>
      <c r="C18" s="6" t="s">
        <v>28</v>
      </c>
      <c r="D18" s="28">
        <f>'Cena na poramnuvanje'!D18*'Sreden kurs'!$D$5</f>
        <v>0</v>
      </c>
      <c r="E18" s="28">
        <f>'Cena na poramnuvanje'!E18*'Sreden kurs'!$D$5</f>
        <v>12737.314359</v>
      </c>
      <c r="F18" s="28">
        <f>'Cena na poramnuvanje'!F18*'Sreden kurs'!$D$5</f>
        <v>11532.641022</v>
      </c>
      <c r="G18" s="28">
        <f>'Cena na poramnuvanje'!G18*'Sreden kurs'!$D$5</f>
        <v>10715.381775</v>
      </c>
      <c r="H18" s="28">
        <f>'Cena na poramnuvanje'!H18*'Sreden kurs'!$D$5</f>
        <v>10616.990895000001</v>
      </c>
      <c r="I18" s="28">
        <f>'Cena na poramnuvanje'!I18*'Sreden kurs'!$D$5</f>
        <v>11532.641022</v>
      </c>
      <c r="J18" s="28">
        <f>'Cena na poramnuvanje'!J18*'Sreden kurs'!$D$5</f>
        <v>0</v>
      </c>
      <c r="K18" s="28">
        <f>'Cena na poramnuvanje'!K18*'Sreden kurs'!$D$5</f>
        <v>0</v>
      </c>
      <c r="L18" s="28">
        <f>'Cena na poramnuvanje'!L18*'Sreden kurs'!$D$5</f>
        <v>0</v>
      </c>
      <c r="M18" s="28">
        <f>'Cena na poramnuvanje'!M18*'Sreden kurs'!$D$5</f>
        <v>0</v>
      </c>
      <c r="N18" s="28">
        <f>'Cena na poramnuvanje'!N18*'Sreden kurs'!$D$5</f>
        <v>0</v>
      </c>
      <c r="O18" s="28">
        <f>'Cena na poramnuvanje'!O18*'Sreden kurs'!$D$5</f>
        <v>0</v>
      </c>
      <c r="P18" s="28">
        <f>'Cena na poramnuvanje'!P18*'Sreden kurs'!$D$5</f>
        <v>0</v>
      </c>
      <c r="Q18" s="28">
        <f>'Cena na poramnuvanje'!Q18*'Sreden kurs'!$D$5</f>
        <v>0</v>
      </c>
      <c r="R18" s="28">
        <f>'Cena na poramnuvanje'!R18*'Sreden kurs'!$D$5</f>
        <v>0</v>
      </c>
      <c r="S18" s="28">
        <f>'Cena na poramnuvanje'!S18*'Sreden kurs'!$D$5</f>
        <v>0</v>
      </c>
      <c r="T18" s="28">
        <f>'Cena na poramnuvanje'!T18*'Sreden kurs'!$D$5</f>
        <v>0</v>
      </c>
      <c r="U18" s="28">
        <f>'Cena na poramnuvanje'!U18*'Sreden kurs'!$D$5</f>
        <v>0</v>
      </c>
      <c r="V18" s="28">
        <f>'Cena na poramnuvanje'!V18*'Sreden kurs'!$D$5</f>
        <v>0</v>
      </c>
      <c r="W18" s="28">
        <f>'Cena na poramnuvanje'!W18*'Sreden kurs'!$D$5</f>
        <v>0</v>
      </c>
      <c r="X18" s="28">
        <f>'Cena na poramnuvanje'!X18*'Sreden kurs'!$D$5</f>
        <v>0</v>
      </c>
      <c r="Y18" s="28">
        <f>'Cena na poramnuvanje'!Y18*'Sreden kurs'!$D$5</f>
        <v>0</v>
      </c>
      <c r="Z18" s="28">
        <f>'Cena na poramnuvanje'!Z18*'Sreden kurs'!$D$5</f>
        <v>0</v>
      </c>
      <c r="AA18" s="29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30">
        <f>'Cena na poramnuvanje'!D19*'Sreden kurs'!$D$5</f>
        <v>0</v>
      </c>
      <c r="E19" s="30">
        <f>'Cena na poramnuvanje'!E19*'Sreden kurs'!$D$5</f>
        <v>38211.943077000004</v>
      </c>
      <c r="F19" s="30">
        <f>'Cena na poramnuvanje'!F19*'Sreden kurs'!$D$5</f>
        <v>34597.308123000003</v>
      </c>
      <c r="G19" s="30">
        <f>'Cena na poramnuvanje'!G19*'Sreden kurs'!$D$5</f>
        <v>32145.530382000001</v>
      </c>
      <c r="H19" s="30">
        <f>'Cena na poramnuvanje'!H19*'Sreden kurs'!$D$5</f>
        <v>31850.972685000004</v>
      </c>
      <c r="I19" s="30">
        <f>'Cena na poramnuvanje'!I19*'Sreden kurs'!$D$5</f>
        <v>34597.308123000003</v>
      </c>
      <c r="J19" s="30">
        <f>'Cena na poramnuvanje'!J19*'Sreden kurs'!$D$5</f>
        <v>0</v>
      </c>
      <c r="K19" s="30">
        <f>'Cena na poramnuvanje'!K19*'Sreden kurs'!$D$5</f>
        <v>0</v>
      </c>
      <c r="L19" s="30">
        <f>'Cena na poramnuvanje'!L19*'Sreden kurs'!$D$5</f>
        <v>0</v>
      </c>
      <c r="M19" s="30">
        <f>'Cena na poramnuvanje'!M19*'Sreden kurs'!$D$5</f>
        <v>0</v>
      </c>
      <c r="N19" s="30">
        <f>'Cena na poramnuvanje'!N19*'Sreden kurs'!$D$5</f>
        <v>0</v>
      </c>
      <c r="O19" s="30">
        <f>'Cena na poramnuvanje'!O19*'Sreden kurs'!$D$5</f>
        <v>0</v>
      </c>
      <c r="P19" s="30">
        <f>'Cena na poramnuvanje'!P19*'Sreden kurs'!$D$5</f>
        <v>0</v>
      </c>
      <c r="Q19" s="30">
        <f>'Cena na poramnuvanje'!Q19*'Sreden kurs'!$D$5</f>
        <v>0</v>
      </c>
      <c r="R19" s="30">
        <f>'Cena na poramnuvanje'!R19*'Sreden kurs'!$D$5</f>
        <v>0</v>
      </c>
      <c r="S19" s="30">
        <f>'Cena na poramnuvanje'!S19*'Sreden kurs'!$D$5</f>
        <v>0</v>
      </c>
      <c r="T19" s="30">
        <f>'Cena na poramnuvanje'!T19*'Sreden kurs'!$D$5</f>
        <v>0</v>
      </c>
      <c r="U19" s="30">
        <f>'Cena na poramnuvanje'!U19*'Sreden kurs'!$D$5</f>
        <v>0</v>
      </c>
      <c r="V19" s="30">
        <f>'Cena na poramnuvanje'!V19*'Sreden kurs'!$D$5</f>
        <v>0</v>
      </c>
      <c r="W19" s="30">
        <f>'Cena na poramnuvanje'!W19*'Sreden kurs'!$D$5</f>
        <v>0</v>
      </c>
      <c r="X19" s="30">
        <f>'Cena na poramnuvanje'!X19*'Sreden kurs'!$D$5</f>
        <v>0</v>
      </c>
      <c r="Y19" s="30">
        <f>'Cena na poramnuvanje'!Y19*'Sreden kurs'!$D$5</f>
        <v>0</v>
      </c>
      <c r="Z19" s="30">
        <f>'Cena na poramnuvanje'!Z19*'Sreden kurs'!$D$5</f>
        <v>0</v>
      </c>
      <c r="AA19" s="31">
        <f>'Cena na poramnuvanje'!AA19*'Sreden kurs'!$D$5</f>
        <v>0</v>
      </c>
    </row>
    <row r="20" spans="2:27" ht="15.75" thickTop="1" x14ac:dyDescent="0.25">
      <c r="B20" s="65" t="str">
        <f>'Cena na poramnuvanje'!B20:B23</f>
        <v>05.08.2022</v>
      </c>
      <c r="C20" s="6" t="s">
        <v>26</v>
      </c>
      <c r="D20" s="28">
        <f>'Cena na poramnuvanje'!D20*'Sreden kurs'!$D$6</f>
        <v>40649.424899999998</v>
      </c>
      <c r="E20" s="28">
        <f>'Cena na poramnuvanje'!E20*'Sreden kurs'!$D$6</f>
        <v>0</v>
      </c>
      <c r="F20" s="28">
        <f>'Cena na poramnuvanje'!F20*'Sreden kurs'!$D$6</f>
        <v>0</v>
      </c>
      <c r="G20" s="28">
        <f>'Cena na poramnuvanje'!G20*'Sreden kurs'!$D$6</f>
        <v>0</v>
      </c>
      <c r="H20" s="28">
        <f>'Cena na poramnuvanje'!H20*'Sreden kurs'!$D$6</f>
        <v>0</v>
      </c>
      <c r="I20" s="28">
        <f>'Cena na poramnuvanje'!I20*'Sreden kurs'!$D$6</f>
        <v>0</v>
      </c>
      <c r="J20" s="28">
        <f>'Cena na poramnuvanje'!J20*'Sreden kurs'!$D$6</f>
        <v>0</v>
      </c>
      <c r="K20" s="28">
        <f>'Cena na poramnuvanje'!K20*'Sreden kurs'!$D$6</f>
        <v>0</v>
      </c>
      <c r="L20" s="28">
        <f>'Cena na poramnuvanje'!L20*'Sreden kurs'!$D$6</f>
        <v>0</v>
      </c>
      <c r="M20" s="28">
        <f>'Cena na poramnuvanje'!M20*'Sreden kurs'!$D$6</f>
        <v>41446.400099999999</v>
      </c>
      <c r="N20" s="28">
        <f>'Cena na poramnuvanje'!N20*'Sreden kurs'!$D$6</f>
        <v>0</v>
      </c>
      <c r="O20" s="28">
        <f>'Cena na poramnuvanje'!O20*'Sreden kurs'!$D$6</f>
        <v>0</v>
      </c>
      <c r="P20" s="28">
        <f>'Cena na poramnuvanje'!P20*'Sreden kurs'!$D$6</f>
        <v>38131.20465</v>
      </c>
      <c r="Q20" s="28">
        <f>'Cena na poramnuvanje'!Q20*'Sreden kurs'!$D$6</f>
        <v>0</v>
      </c>
      <c r="R20" s="28">
        <f>'Cena na poramnuvanje'!R20*'Sreden kurs'!$D$6</f>
        <v>0</v>
      </c>
      <c r="S20" s="28">
        <f>'Cena na poramnuvanje'!S20*'Sreden kurs'!$D$6</f>
        <v>0</v>
      </c>
      <c r="T20" s="28">
        <f>'Cena na poramnuvanje'!T20*'Sreden kurs'!$D$6</f>
        <v>0</v>
      </c>
      <c r="U20" s="28">
        <f>'Cena na poramnuvanje'!U20*'Sreden kurs'!$D$6</f>
        <v>46936.673700000007</v>
      </c>
      <c r="V20" s="28">
        <f>'Cena na poramnuvanje'!V20*'Sreden kurs'!$D$6</f>
        <v>0</v>
      </c>
      <c r="W20" s="28">
        <f>'Cena na poramnuvanje'!W20*'Sreden kurs'!$D$6</f>
        <v>46093.577249999995</v>
      </c>
      <c r="X20" s="28">
        <f>'Cena na poramnuvanje'!X20*'Sreden kurs'!$D$6</f>
        <v>46104.0314</v>
      </c>
      <c r="Y20" s="28">
        <f>'Cena na poramnuvanje'!Y20*'Sreden kurs'!$D$6</f>
        <v>0</v>
      </c>
      <c r="Z20" s="28">
        <f>'Cena na poramnuvanje'!Z20*'Sreden kurs'!$D$6</f>
        <v>0</v>
      </c>
      <c r="AA20" s="29">
        <f>'Cena na poramnuvanje'!AA20*'Sreden kurs'!$D$6</f>
        <v>0</v>
      </c>
    </row>
    <row r="21" spans="2:27" x14ac:dyDescent="0.25">
      <c r="B21" s="66"/>
      <c r="C21" s="6" t="s">
        <v>27</v>
      </c>
      <c r="D21" s="28">
        <f>'Cena na poramnuvanje'!D21*'Sreden kurs'!$D$6</f>
        <v>0</v>
      </c>
      <c r="E21" s="28">
        <f>'Cena na poramnuvanje'!E21*'Sreden kurs'!$D$6</f>
        <v>0</v>
      </c>
      <c r="F21" s="28">
        <f>'Cena na poramnuvanje'!F21*'Sreden kurs'!$D$6</f>
        <v>0</v>
      </c>
      <c r="G21" s="28">
        <f>'Cena na poramnuvanje'!G21*'Sreden kurs'!$D$6</f>
        <v>0</v>
      </c>
      <c r="H21" s="28">
        <f>'Cena na poramnuvanje'!H21*'Sreden kurs'!$D$6</f>
        <v>0</v>
      </c>
      <c r="I21" s="28">
        <f>'Cena na poramnuvanje'!I21*'Sreden kurs'!$D$6</f>
        <v>0</v>
      </c>
      <c r="J21" s="28">
        <f>'Cena na poramnuvanje'!J21*'Sreden kurs'!$D$6</f>
        <v>13833.915199999999</v>
      </c>
      <c r="K21" s="28">
        <f>'Cena na poramnuvanje'!K21*'Sreden kurs'!$D$6</f>
        <v>14389.830000000002</v>
      </c>
      <c r="L21" s="28">
        <f>'Cena na poramnuvanje'!L21*'Sreden kurs'!$D$6</f>
        <v>14879.3302</v>
      </c>
      <c r="M21" s="28">
        <f>'Cena na poramnuvanje'!M21*'Sreden kurs'!$D$6</f>
        <v>0</v>
      </c>
      <c r="N21" s="28">
        <f>'Cena na poramnuvanje'!N21*'Sreden kurs'!$D$6</f>
        <v>13198.671849999999</v>
      </c>
      <c r="O21" s="28">
        <f>'Cena na poramnuvanje'!O21*'Sreden kurs'!$D$6</f>
        <v>8682.3898417007731</v>
      </c>
      <c r="P21" s="28">
        <f>'Cena na poramnuvanje'!P21*'Sreden kurs'!$D$6</f>
        <v>0</v>
      </c>
      <c r="Q21" s="28">
        <f>'Cena na poramnuvanje'!Q21*'Sreden kurs'!$D$6</f>
        <v>12096.68145</v>
      </c>
      <c r="R21" s="28">
        <f>'Cena na poramnuvanje'!R21*'Sreden kurs'!$D$6</f>
        <v>13667.263750000002</v>
      </c>
      <c r="S21" s="28">
        <f>'Cena na poramnuvanje'!S21*'Sreden kurs'!$D$6</f>
        <v>13865.27765</v>
      </c>
      <c r="T21" s="28">
        <f>'Cena na poramnuvanje'!T21*'Sreden kurs'!$D$6</f>
        <v>14536.803049999999</v>
      </c>
      <c r="U21" s="28">
        <f>'Cena na poramnuvanje'!U21*'Sreden kurs'!$D$6</f>
        <v>0</v>
      </c>
      <c r="V21" s="28">
        <f>'Cena na poramnuvanje'!V21*'Sreden kurs'!$D$6</f>
        <v>15786.381449999999</v>
      </c>
      <c r="W21" s="28">
        <f>'Cena na poramnuvanje'!W21*'Sreden kurs'!$D$6</f>
        <v>0</v>
      </c>
      <c r="X21" s="28">
        <f>'Cena na poramnuvanje'!X21*'Sreden kurs'!$D$6</f>
        <v>0</v>
      </c>
      <c r="Y21" s="28">
        <f>'Cena na poramnuvanje'!Y21*'Sreden kurs'!$D$6</f>
        <v>13612.533200000002</v>
      </c>
      <c r="Z21" s="28">
        <f>'Cena na poramnuvanje'!Z21*'Sreden kurs'!$D$6</f>
        <v>9114.3649282608694</v>
      </c>
      <c r="AA21" s="29">
        <f>'Cena na poramnuvanje'!AA21*'Sreden kurs'!$D$6</f>
        <v>7212.054726549808</v>
      </c>
    </row>
    <row r="22" spans="2:27" x14ac:dyDescent="0.25">
      <c r="B22" s="66"/>
      <c r="C22" s="6" t="s">
        <v>28</v>
      </c>
      <c r="D22" s="28">
        <f>'Cena na poramnuvanje'!D22*'Sreden kurs'!$D$6</f>
        <v>0</v>
      </c>
      <c r="E22" s="28">
        <f>'Cena na poramnuvanje'!E22*'Sreden kurs'!$D$6</f>
        <v>11013.13955</v>
      </c>
      <c r="F22" s="28">
        <f>'Cena na poramnuvanje'!F22*'Sreden kurs'!$D$6</f>
        <v>10381.5859</v>
      </c>
      <c r="G22" s="28">
        <f>'Cena na poramnuvanje'!G22*'Sreden kurs'!$D$6</f>
        <v>10428.93705</v>
      </c>
      <c r="H22" s="28">
        <f>'Cena na poramnuvanje'!H22*'Sreden kurs'!$D$6</f>
        <v>10408.643699999999</v>
      </c>
      <c r="I22" s="28">
        <f>'Cena na poramnuvanje'!I22*'Sreden kurs'!$D$6</f>
        <v>11993.369849999999</v>
      </c>
      <c r="J22" s="28">
        <f>'Cena na poramnuvanje'!J22*'Sreden kurs'!$D$6</f>
        <v>0</v>
      </c>
      <c r="K22" s="28">
        <f>'Cena na poramnuvanje'!K22*'Sreden kurs'!$D$6</f>
        <v>0</v>
      </c>
      <c r="L22" s="28">
        <f>'Cena na poramnuvanje'!L22*'Sreden kurs'!$D$6</f>
        <v>0</v>
      </c>
      <c r="M22" s="28">
        <f>'Cena na poramnuvanje'!M22*'Sreden kurs'!$D$6</f>
        <v>0</v>
      </c>
      <c r="N22" s="28">
        <f>'Cena na poramnuvanje'!N22*'Sreden kurs'!$D$6</f>
        <v>0</v>
      </c>
      <c r="O22" s="28">
        <f>'Cena na poramnuvanje'!O22*'Sreden kurs'!$D$6</f>
        <v>0</v>
      </c>
      <c r="P22" s="28">
        <f>'Cena na poramnuvanje'!P22*'Sreden kurs'!$D$6</f>
        <v>0</v>
      </c>
      <c r="Q22" s="28">
        <f>'Cena na poramnuvanje'!Q22*'Sreden kurs'!$D$6</f>
        <v>0</v>
      </c>
      <c r="R22" s="28">
        <f>'Cena na poramnuvanje'!R22*'Sreden kurs'!$D$6</f>
        <v>0</v>
      </c>
      <c r="S22" s="28">
        <f>'Cena na poramnuvanje'!S22*'Sreden kurs'!$D$6</f>
        <v>0</v>
      </c>
      <c r="T22" s="28">
        <f>'Cena na poramnuvanje'!T22*'Sreden kurs'!$D$6</f>
        <v>0</v>
      </c>
      <c r="U22" s="28">
        <f>'Cena na poramnuvanje'!U22*'Sreden kurs'!$D$6</f>
        <v>0</v>
      </c>
      <c r="V22" s="28">
        <f>'Cena na poramnuvanje'!V22*'Sreden kurs'!$D$6</f>
        <v>0</v>
      </c>
      <c r="W22" s="28">
        <f>'Cena na poramnuvanje'!W22*'Sreden kurs'!$D$6</f>
        <v>0</v>
      </c>
      <c r="X22" s="28">
        <f>'Cena na poramnuvanje'!X22*'Sreden kurs'!$D$6</f>
        <v>0</v>
      </c>
      <c r="Y22" s="28">
        <f>'Cena na poramnuvanje'!Y22*'Sreden kurs'!$D$6</f>
        <v>0</v>
      </c>
      <c r="Z22" s="28">
        <f>'Cena na poramnuvanje'!Z22*'Sreden kurs'!$D$6</f>
        <v>0</v>
      </c>
      <c r="AA22" s="29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30">
        <f>'Cena na poramnuvanje'!D23*'Sreden kurs'!$D$6</f>
        <v>0</v>
      </c>
      <c r="E23" s="30">
        <f>'Cena na poramnuvanje'!E23*'Sreden kurs'!$D$6</f>
        <v>33039.41865</v>
      </c>
      <c r="F23" s="30">
        <f>'Cena na poramnuvanje'!F23*'Sreden kurs'!$D$6</f>
        <v>31144.757699999998</v>
      </c>
      <c r="G23" s="30">
        <f>'Cena na poramnuvanje'!G23*'Sreden kurs'!$D$6</f>
        <v>31286.196199999998</v>
      </c>
      <c r="H23" s="30">
        <f>'Cena na poramnuvanje'!H23*'Sreden kurs'!$D$6</f>
        <v>31225.931099999998</v>
      </c>
      <c r="I23" s="30">
        <f>'Cena na poramnuvanje'!I23*'Sreden kurs'!$D$6</f>
        <v>35979.494599999998</v>
      </c>
      <c r="J23" s="30">
        <f>'Cena na poramnuvanje'!J23*'Sreden kurs'!$D$6</f>
        <v>0</v>
      </c>
      <c r="K23" s="30">
        <f>'Cena na poramnuvanje'!K23*'Sreden kurs'!$D$6</f>
        <v>0</v>
      </c>
      <c r="L23" s="30">
        <f>'Cena na poramnuvanje'!L23*'Sreden kurs'!$D$6</f>
        <v>0</v>
      </c>
      <c r="M23" s="30">
        <f>'Cena na poramnuvanje'!M23*'Sreden kurs'!$D$6</f>
        <v>0</v>
      </c>
      <c r="N23" s="30">
        <f>'Cena na poramnuvanje'!N23*'Sreden kurs'!$D$6</f>
        <v>0</v>
      </c>
      <c r="O23" s="30">
        <f>'Cena na poramnuvanje'!O23*'Sreden kurs'!$D$6</f>
        <v>0</v>
      </c>
      <c r="P23" s="30">
        <f>'Cena na poramnuvanje'!P23*'Sreden kurs'!$D$6</f>
        <v>0</v>
      </c>
      <c r="Q23" s="30">
        <f>'Cena na poramnuvanje'!Q23*'Sreden kurs'!$D$6</f>
        <v>0</v>
      </c>
      <c r="R23" s="30">
        <f>'Cena na poramnuvanje'!R23*'Sreden kurs'!$D$6</f>
        <v>0</v>
      </c>
      <c r="S23" s="30">
        <f>'Cena na poramnuvanje'!S23*'Sreden kurs'!$D$6</f>
        <v>0</v>
      </c>
      <c r="T23" s="30">
        <f>'Cena na poramnuvanje'!T23*'Sreden kurs'!$D$6</f>
        <v>0</v>
      </c>
      <c r="U23" s="30">
        <f>'Cena na poramnuvanje'!U23*'Sreden kurs'!$D$6</f>
        <v>0</v>
      </c>
      <c r="V23" s="30">
        <f>'Cena na poramnuvanje'!V23*'Sreden kurs'!$D$6</f>
        <v>0</v>
      </c>
      <c r="W23" s="30">
        <f>'Cena na poramnuvanje'!W23*'Sreden kurs'!$D$6</f>
        <v>0</v>
      </c>
      <c r="X23" s="30">
        <f>'Cena na poramnuvanje'!X23*'Sreden kurs'!$D$6</f>
        <v>0</v>
      </c>
      <c r="Y23" s="30">
        <f>'Cena na poramnuvanje'!Y23*'Sreden kurs'!$D$6</f>
        <v>0</v>
      </c>
      <c r="Z23" s="30">
        <f>'Cena na poramnuvanje'!Z23*'Sreden kurs'!$D$6</f>
        <v>0</v>
      </c>
      <c r="AA23" s="31">
        <f>'Cena na poramnuvanje'!AA23*'Sreden kurs'!$D$6</f>
        <v>0</v>
      </c>
    </row>
    <row r="24" spans="2:27" ht="15.75" thickTop="1" x14ac:dyDescent="0.25">
      <c r="B24" s="65" t="str">
        <f>'Cena na poramnuvanje'!B24:B27</f>
        <v>06.08.2022</v>
      </c>
      <c r="C24" s="6" t="s">
        <v>26</v>
      </c>
      <c r="D24" s="28">
        <f>'Cena na poramnuvanje'!D24*'Sreden kurs'!$D$7</f>
        <v>33369.646799999995</v>
      </c>
      <c r="E24" s="28">
        <f>'Cena na poramnuvanje'!E24*'Sreden kurs'!$D$7</f>
        <v>29061.307099999998</v>
      </c>
      <c r="F24" s="28">
        <f>'Cena na poramnuvanje'!F24*'Sreden kurs'!$D$7</f>
        <v>28465.420549999999</v>
      </c>
      <c r="G24" s="28">
        <f>'Cena na poramnuvanje'!G24*'Sreden kurs'!$D$7</f>
        <v>25500.746599999995</v>
      </c>
      <c r="H24" s="28">
        <f>'Cena na poramnuvanje'!H24*'Sreden kurs'!$D$7</f>
        <v>24698.851799999997</v>
      </c>
      <c r="I24" s="28">
        <f>'Cena na poramnuvanje'!I24*'Sreden kurs'!$D$7</f>
        <v>24043.315099999996</v>
      </c>
      <c r="J24" s="28">
        <f>'Cena na poramnuvanje'!J24*'Sreden kurs'!$D$7</f>
        <v>26827.193749999999</v>
      </c>
      <c r="K24" s="28">
        <f>'Cena na poramnuvanje'!K24*'Sreden kurs'!$D$7</f>
        <v>0</v>
      </c>
      <c r="L24" s="28">
        <f>'Cena na poramnuvanje'!L24*'Sreden kurs'!$D$7</f>
        <v>0</v>
      </c>
      <c r="M24" s="28">
        <f>'Cena na poramnuvanje'!M24*'Sreden kurs'!$D$7</f>
        <v>0</v>
      </c>
      <c r="N24" s="28">
        <f>'Cena na poramnuvanje'!N24*'Sreden kurs'!$D$7</f>
        <v>0</v>
      </c>
      <c r="O24" s="28">
        <f>'Cena na poramnuvanje'!O24*'Sreden kurs'!$D$7</f>
        <v>0</v>
      </c>
      <c r="P24" s="28">
        <f>'Cena na poramnuvanje'!P24*'Sreden kurs'!$D$7</f>
        <v>0</v>
      </c>
      <c r="Q24" s="28">
        <f>'Cena na poramnuvanje'!Q24*'Sreden kurs'!$D$7</f>
        <v>0</v>
      </c>
      <c r="R24" s="28">
        <f>'Cena na poramnuvanje'!R24*'Sreden kurs'!$D$7</f>
        <v>30784.396999999997</v>
      </c>
      <c r="S24" s="28">
        <f>'Cena na poramnuvanje'!S24*'Sreden kurs'!$D$7</f>
        <v>33258.955800000003</v>
      </c>
      <c r="T24" s="28">
        <f>'Cena na poramnuvanje'!T24*'Sreden kurs'!$D$7</f>
        <v>37501.495849999999</v>
      </c>
      <c r="U24" s="28">
        <f>'Cena na poramnuvanje'!U24*'Sreden kurs'!$D$7</f>
        <v>38828.557949999995</v>
      </c>
      <c r="V24" s="28">
        <f>'Cena na poramnuvanje'!V24*'Sreden kurs'!$D$7</f>
        <v>35718.140850000003</v>
      </c>
      <c r="W24" s="28">
        <f>'Cena na poramnuvanje'!W24*'Sreden kurs'!$D$7</f>
        <v>0</v>
      </c>
      <c r="X24" s="28">
        <f>'Cena na poramnuvanje'!X24*'Sreden kurs'!$D$7</f>
        <v>39358.029899999994</v>
      </c>
      <c r="Y24" s="28">
        <f>'Cena na poramnuvanje'!Y24*'Sreden kurs'!$D$7</f>
        <v>38206.843499999995</v>
      </c>
      <c r="Z24" s="28">
        <f>'Cena na poramnuvanje'!Z24*'Sreden kurs'!$D$7</f>
        <v>34044.861899999996</v>
      </c>
      <c r="AA24" s="29">
        <f>'Cena na poramnuvanje'!AA24*'Sreden kurs'!$D$7</f>
        <v>29976.967649999999</v>
      </c>
    </row>
    <row r="25" spans="2:27" x14ac:dyDescent="0.25">
      <c r="B25" s="66"/>
      <c r="C25" s="6" t="s">
        <v>27</v>
      </c>
      <c r="D25" s="28">
        <f>'Cena na poramnuvanje'!D25*'Sreden kurs'!$D$7</f>
        <v>0</v>
      </c>
      <c r="E25" s="28">
        <f>'Cena na poramnuvanje'!E25*'Sreden kurs'!$D$7</f>
        <v>0</v>
      </c>
      <c r="F25" s="28">
        <f>'Cena na poramnuvanje'!F25*'Sreden kurs'!$D$7</f>
        <v>0</v>
      </c>
      <c r="G25" s="28">
        <f>'Cena na poramnuvanje'!G25*'Sreden kurs'!$D$7</f>
        <v>0</v>
      </c>
      <c r="H25" s="28">
        <f>'Cena na poramnuvanje'!H25*'Sreden kurs'!$D$7</f>
        <v>0</v>
      </c>
      <c r="I25" s="28">
        <f>'Cena na poramnuvanje'!I25*'Sreden kurs'!$D$7</f>
        <v>0</v>
      </c>
      <c r="J25" s="28">
        <f>'Cena na poramnuvanje'!J25*'Sreden kurs'!$D$7</f>
        <v>0</v>
      </c>
      <c r="K25" s="28">
        <f>'Cena na poramnuvanje'!K25*'Sreden kurs'!$D$7</f>
        <v>8354.5738095401812</v>
      </c>
      <c r="L25" s="28">
        <f>'Cena na poramnuvanje'!L25*'Sreden kurs'!$D$7</f>
        <v>6823.7063976686086</v>
      </c>
      <c r="M25" s="28">
        <f>'Cena na poramnuvanje'!M25*'Sreden kurs'!$D$7</f>
        <v>5795.4891509416193</v>
      </c>
      <c r="N25" s="28">
        <f>'Cena na poramnuvanje'!N25*'Sreden kurs'!$D$7</f>
        <v>5938.8581732558141</v>
      </c>
      <c r="O25" s="28">
        <f>'Cena na poramnuvanje'!O25*'Sreden kurs'!$D$7</f>
        <v>6696.4986253026154</v>
      </c>
      <c r="P25" s="28">
        <f>'Cena na poramnuvanje'!P25*'Sreden kurs'!$D$7</f>
        <v>6084.3152999999993</v>
      </c>
      <c r="Q25" s="28">
        <f>'Cena na poramnuvanje'!Q25*'Sreden kurs'!$D$7</f>
        <v>10015.075700000001</v>
      </c>
      <c r="R25" s="28">
        <f>'Cena na poramnuvanje'!R25*'Sreden kurs'!$D$7</f>
        <v>0</v>
      </c>
      <c r="S25" s="28">
        <f>'Cena na poramnuvanje'!S25*'Sreden kurs'!$D$7</f>
        <v>0</v>
      </c>
      <c r="T25" s="28">
        <f>'Cena na poramnuvanje'!T25*'Sreden kurs'!$D$7</f>
        <v>0</v>
      </c>
      <c r="U25" s="28">
        <f>'Cena na poramnuvanje'!U25*'Sreden kurs'!$D$7</f>
        <v>0</v>
      </c>
      <c r="V25" s="28">
        <f>'Cena na poramnuvanje'!V25*'Sreden kurs'!$D$7</f>
        <v>0</v>
      </c>
      <c r="W25" s="28">
        <f>'Cena na poramnuvanje'!W25*'Sreden kurs'!$D$7</f>
        <v>13025.8709</v>
      </c>
      <c r="X25" s="28">
        <f>'Cena na poramnuvanje'!X25*'Sreden kurs'!$D$7</f>
        <v>0</v>
      </c>
      <c r="Y25" s="28">
        <f>'Cena na poramnuvanje'!Y25*'Sreden kurs'!$D$7</f>
        <v>0</v>
      </c>
      <c r="Z25" s="28">
        <f>'Cena na poramnuvanje'!Z25*'Sreden kurs'!$D$7</f>
        <v>0</v>
      </c>
      <c r="AA25" s="29">
        <f>'Cena na poramnuvanje'!AA25*'Sreden kurs'!$D$7</f>
        <v>0</v>
      </c>
    </row>
    <row r="26" spans="2:27" x14ac:dyDescent="0.25">
      <c r="B26" s="66"/>
      <c r="C26" s="6" t="s">
        <v>28</v>
      </c>
      <c r="D26" s="28">
        <f>'Cena na poramnuvanje'!D26*'Sreden kurs'!$D$7</f>
        <v>0</v>
      </c>
      <c r="E26" s="28">
        <f>'Cena na poramnuvanje'!E26*'Sreden kurs'!$D$7</f>
        <v>0</v>
      </c>
      <c r="F26" s="28">
        <f>'Cena na poramnuvanje'!F26*'Sreden kurs'!$D$7</f>
        <v>0</v>
      </c>
      <c r="G26" s="28">
        <f>'Cena na poramnuvanje'!G26*'Sreden kurs'!$D$7</f>
        <v>0</v>
      </c>
      <c r="H26" s="28">
        <f>'Cena na poramnuvanje'!H26*'Sreden kurs'!$D$7</f>
        <v>0</v>
      </c>
      <c r="I26" s="28">
        <f>'Cena na poramnuvanje'!I26*'Sreden kurs'!$D$7</f>
        <v>0</v>
      </c>
      <c r="J26" s="28">
        <f>'Cena na poramnuvanje'!J26*'Sreden kurs'!$D$7</f>
        <v>0</v>
      </c>
      <c r="K26" s="28">
        <f>'Cena na poramnuvanje'!K26*'Sreden kurs'!$D$7</f>
        <v>0</v>
      </c>
      <c r="L26" s="28">
        <f>'Cena na poramnuvanje'!L26*'Sreden kurs'!$D$7</f>
        <v>0</v>
      </c>
      <c r="M26" s="28">
        <f>'Cena na poramnuvanje'!M26*'Sreden kurs'!$D$7</f>
        <v>0</v>
      </c>
      <c r="N26" s="28">
        <f>'Cena na poramnuvanje'!N26*'Sreden kurs'!$D$7</f>
        <v>0</v>
      </c>
      <c r="O26" s="28">
        <f>'Cena na poramnuvanje'!O26*'Sreden kurs'!$D$7</f>
        <v>0</v>
      </c>
      <c r="P26" s="28">
        <f>'Cena na poramnuvanje'!P26*'Sreden kurs'!$D$7</f>
        <v>0</v>
      </c>
      <c r="Q26" s="28">
        <f>'Cena na poramnuvanje'!Q26*'Sreden kurs'!$D$7</f>
        <v>0</v>
      </c>
      <c r="R26" s="28">
        <f>'Cena na poramnuvanje'!R26*'Sreden kurs'!$D$7</f>
        <v>0</v>
      </c>
      <c r="S26" s="28">
        <f>'Cena na poramnuvanje'!S26*'Sreden kurs'!$D$7</f>
        <v>0</v>
      </c>
      <c r="T26" s="28">
        <f>'Cena na poramnuvanje'!T26*'Sreden kurs'!$D$7</f>
        <v>0</v>
      </c>
      <c r="U26" s="28">
        <f>'Cena na poramnuvanje'!U26*'Sreden kurs'!$D$7</f>
        <v>0</v>
      </c>
      <c r="V26" s="28">
        <f>'Cena na poramnuvanje'!V26*'Sreden kurs'!$D$7</f>
        <v>0</v>
      </c>
      <c r="W26" s="28">
        <f>'Cena na poramnuvanje'!W26*'Sreden kurs'!$D$7</f>
        <v>0</v>
      </c>
      <c r="X26" s="28">
        <f>'Cena na poramnuvanje'!X26*'Sreden kurs'!$D$7</f>
        <v>0</v>
      </c>
      <c r="Y26" s="28">
        <f>'Cena na poramnuvanje'!Y26*'Sreden kurs'!$D$7</f>
        <v>0</v>
      </c>
      <c r="Z26" s="28">
        <f>'Cena na poramnuvanje'!Z26*'Sreden kurs'!$D$7</f>
        <v>0</v>
      </c>
      <c r="AA26" s="29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30">
        <f>'Cena na poramnuvanje'!D27*'Sreden kurs'!$D$7</f>
        <v>0</v>
      </c>
      <c r="E27" s="30">
        <f>'Cena na poramnuvanje'!E27*'Sreden kurs'!$D$7</f>
        <v>0</v>
      </c>
      <c r="F27" s="30">
        <f>'Cena na poramnuvanje'!F27*'Sreden kurs'!$D$7</f>
        <v>0</v>
      </c>
      <c r="G27" s="30">
        <f>'Cena na poramnuvanje'!G27*'Sreden kurs'!$D$7</f>
        <v>0</v>
      </c>
      <c r="H27" s="30">
        <f>'Cena na poramnuvanje'!H27*'Sreden kurs'!$D$7</f>
        <v>0</v>
      </c>
      <c r="I27" s="30">
        <f>'Cena na poramnuvanje'!I27*'Sreden kurs'!$D$7</f>
        <v>0</v>
      </c>
      <c r="J27" s="30">
        <f>'Cena na poramnuvanje'!J27*'Sreden kurs'!$D$7</f>
        <v>0</v>
      </c>
      <c r="K27" s="30">
        <f>'Cena na poramnuvanje'!K27*'Sreden kurs'!$D$7</f>
        <v>0</v>
      </c>
      <c r="L27" s="30">
        <f>'Cena na poramnuvanje'!L27*'Sreden kurs'!$D$7</f>
        <v>0</v>
      </c>
      <c r="M27" s="30">
        <f>'Cena na poramnuvanje'!M27*'Sreden kurs'!$D$7</f>
        <v>0</v>
      </c>
      <c r="N27" s="30">
        <f>'Cena na poramnuvanje'!N27*'Sreden kurs'!$D$7</f>
        <v>0</v>
      </c>
      <c r="O27" s="30">
        <f>'Cena na poramnuvanje'!O27*'Sreden kurs'!$D$7</f>
        <v>0</v>
      </c>
      <c r="P27" s="30">
        <f>'Cena na poramnuvanje'!P27*'Sreden kurs'!$D$7</f>
        <v>0</v>
      </c>
      <c r="Q27" s="30">
        <f>'Cena na poramnuvanje'!Q27*'Sreden kurs'!$D$7</f>
        <v>0</v>
      </c>
      <c r="R27" s="30">
        <f>'Cena na poramnuvanje'!R27*'Sreden kurs'!$D$7</f>
        <v>0</v>
      </c>
      <c r="S27" s="30">
        <f>'Cena na poramnuvanje'!S27*'Sreden kurs'!$D$7</f>
        <v>0</v>
      </c>
      <c r="T27" s="30">
        <f>'Cena na poramnuvanje'!T27*'Sreden kurs'!$D$7</f>
        <v>0</v>
      </c>
      <c r="U27" s="30">
        <f>'Cena na poramnuvanje'!U27*'Sreden kurs'!$D$7</f>
        <v>0</v>
      </c>
      <c r="V27" s="30">
        <f>'Cena na poramnuvanje'!V27*'Sreden kurs'!$D$7</f>
        <v>0</v>
      </c>
      <c r="W27" s="30">
        <f>'Cena na poramnuvanje'!W27*'Sreden kurs'!$D$7</f>
        <v>0</v>
      </c>
      <c r="X27" s="30">
        <f>'Cena na poramnuvanje'!X27*'Sreden kurs'!$D$7</f>
        <v>0</v>
      </c>
      <c r="Y27" s="30">
        <f>'Cena na poramnuvanje'!Y27*'Sreden kurs'!$D$7</f>
        <v>0</v>
      </c>
      <c r="Z27" s="30">
        <f>'Cena na poramnuvanje'!Z27*'Sreden kurs'!$D$7</f>
        <v>0</v>
      </c>
      <c r="AA27" s="31">
        <f>'Cena na poramnuvanje'!AA27*'Sreden kurs'!$D$7</f>
        <v>0</v>
      </c>
    </row>
    <row r="28" spans="2:27" ht="15.75" thickTop="1" x14ac:dyDescent="0.25">
      <c r="B28" s="65" t="str">
        <f>'Cena na poramnuvanje'!B28:B31</f>
        <v>07.08.2022</v>
      </c>
      <c r="C28" s="6" t="s">
        <v>26</v>
      </c>
      <c r="D28" s="28">
        <f>'Cena na poramnuvanje'!D28*'Sreden kurs'!$D$8</f>
        <v>25633.575800000002</v>
      </c>
      <c r="E28" s="28">
        <f>'Cena na poramnuvanje'!E28*'Sreden kurs'!$D$8</f>
        <v>21478.973599999998</v>
      </c>
      <c r="F28" s="28">
        <f>'Cena na poramnuvanje'!F28*'Sreden kurs'!$D$8</f>
        <v>20134.692900000002</v>
      </c>
      <c r="G28" s="28">
        <f>'Cena na poramnuvanje'!G28*'Sreden kurs'!$D$8</f>
        <v>19038.851999999999</v>
      </c>
      <c r="H28" s="28">
        <f>'Cena na poramnuvanje'!H28*'Sreden kurs'!$D$8</f>
        <v>18492.16145</v>
      </c>
      <c r="I28" s="28">
        <f>'Cena na poramnuvanje'!I28*'Sreden kurs'!$D$8</f>
        <v>18931.23575</v>
      </c>
      <c r="J28" s="28">
        <f>'Cena na poramnuvanje'!J28*'Sreden kurs'!$D$8</f>
        <v>0</v>
      </c>
      <c r="K28" s="28">
        <f>'Cena na poramnuvanje'!K28*'Sreden kurs'!$D$8</f>
        <v>0</v>
      </c>
      <c r="L28" s="28">
        <f>'Cena na poramnuvanje'!L28*'Sreden kurs'!$D$8</f>
        <v>0</v>
      </c>
      <c r="M28" s="28">
        <f>'Cena na poramnuvanje'!M28*'Sreden kurs'!$D$8</f>
        <v>0</v>
      </c>
      <c r="N28" s="28">
        <f>'Cena na poramnuvanje'!N28*'Sreden kurs'!$D$8</f>
        <v>0</v>
      </c>
      <c r="O28" s="28">
        <f>'Cena na poramnuvanje'!O28*'Sreden kurs'!$D$8</f>
        <v>0</v>
      </c>
      <c r="P28" s="28">
        <f>'Cena na poramnuvanje'!P28*'Sreden kurs'!$D$8</f>
        <v>0</v>
      </c>
      <c r="Q28" s="28">
        <f>'Cena na poramnuvanje'!Q28*'Sreden kurs'!$D$8</f>
        <v>0</v>
      </c>
      <c r="R28" s="28">
        <f>'Cena na poramnuvanje'!R28*'Sreden kurs'!$D$8</f>
        <v>8072.4486500000003</v>
      </c>
      <c r="S28" s="28">
        <f>'Cena na poramnuvanje'!S28*'Sreden kurs'!$D$8</f>
        <v>8094.5868499999997</v>
      </c>
      <c r="T28" s="28">
        <f>'Cena na poramnuvanje'!T28*'Sreden kurs'!$D$8</f>
        <v>9620.2777999999998</v>
      </c>
      <c r="U28" s="28">
        <f>'Cena na poramnuvanje'!U28*'Sreden kurs'!$D$8</f>
        <v>18394.999349999998</v>
      </c>
      <c r="V28" s="28">
        <f>'Cena na poramnuvanje'!V28*'Sreden kurs'!$D$8</f>
        <v>27827.102449999998</v>
      </c>
      <c r="W28" s="28">
        <f>'Cena na poramnuvanje'!W28*'Sreden kurs'!$D$8</f>
        <v>36278.975250000003</v>
      </c>
      <c r="X28" s="28">
        <f>'Cena na poramnuvanje'!X28*'Sreden kurs'!$D$8</f>
        <v>36398.035959090899</v>
      </c>
      <c r="Y28" s="28">
        <f>'Cena na poramnuvanje'!Y28*'Sreden kurs'!$D$8</f>
        <v>33570.120499999997</v>
      </c>
      <c r="Z28" s="28">
        <f>'Cena na poramnuvanje'!Z28*'Sreden kurs'!$D$8</f>
        <v>0</v>
      </c>
      <c r="AA28" s="29">
        <f>'Cena na poramnuvanje'!AA28*'Sreden kurs'!$D$8</f>
        <v>0</v>
      </c>
    </row>
    <row r="29" spans="2:27" x14ac:dyDescent="0.25">
      <c r="B29" s="66"/>
      <c r="C29" s="6" t="s">
        <v>27</v>
      </c>
      <c r="D29" s="28">
        <f>'Cena na poramnuvanje'!D29*'Sreden kurs'!$D$8</f>
        <v>0</v>
      </c>
      <c r="E29" s="28">
        <f>'Cena na poramnuvanje'!E29*'Sreden kurs'!$D$8</f>
        <v>0</v>
      </c>
      <c r="F29" s="28">
        <f>'Cena na poramnuvanje'!F29*'Sreden kurs'!$D$8</f>
        <v>0</v>
      </c>
      <c r="G29" s="28">
        <f>'Cena na poramnuvanje'!G29*'Sreden kurs'!$D$8</f>
        <v>0</v>
      </c>
      <c r="H29" s="28">
        <f>'Cena na poramnuvanje'!H29*'Sreden kurs'!$D$8</f>
        <v>0</v>
      </c>
      <c r="I29" s="28">
        <f>'Cena na poramnuvanje'!I29*'Sreden kurs'!$D$8</f>
        <v>0</v>
      </c>
      <c r="J29" s="28">
        <f>'Cena na poramnuvanje'!J29*'Sreden kurs'!$D$8</f>
        <v>6303.2375000000002</v>
      </c>
      <c r="K29" s="28">
        <f>'Cena na poramnuvanje'!K29*'Sreden kurs'!$D$8</f>
        <v>6343.2092499999999</v>
      </c>
      <c r="L29" s="28">
        <f>'Cena na poramnuvanje'!L29*'Sreden kurs'!$D$8</f>
        <v>4989.7042999999994</v>
      </c>
      <c r="M29" s="28">
        <f>'Cena na poramnuvanje'!M29*'Sreden kurs'!$D$8</f>
        <v>2767.1725494781208</v>
      </c>
      <c r="N29" s="28">
        <f>'Cena na poramnuvanje'!N29*'Sreden kurs'!$D$8</f>
        <v>1844.85</v>
      </c>
      <c r="O29" s="28">
        <f>'Cena na poramnuvanje'!O29*'Sreden kurs'!$D$8</f>
        <v>2696.55575</v>
      </c>
      <c r="P29" s="28">
        <f>'Cena na poramnuvanje'!P29*'Sreden kurs'!$D$8</f>
        <v>1645.0325590883431</v>
      </c>
      <c r="Q29" s="28">
        <f>'Cena na poramnuvanje'!Q29*'Sreden kurs'!$D$8</f>
        <v>1599.48495</v>
      </c>
      <c r="R29" s="28">
        <f>'Cena na poramnuvanje'!R29*'Sreden kurs'!$D$8</f>
        <v>0</v>
      </c>
      <c r="S29" s="28">
        <f>'Cena na poramnuvanje'!S29*'Sreden kurs'!$D$8</f>
        <v>0</v>
      </c>
      <c r="T29" s="28">
        <f>'Cena na poramnuvanje'!T29*'Sreden kurs'!$D$8</f>
        <v>0</v>
      </c>
      <c r="U29" s="28">
        <f>'Cena na poramnuvanje'!U29*'Sreden kurs'!$D$8</f>
        <v>0</v>
      </c>
      <c r="V29" s="28">
        <f>'Cena na poramnuvanje'!V29*'Sreden kurs'!$D$8</f>
        <v>0</v>
      </c>
      <c r="W29" s="28">
        <f>'Cena na poramnuvanje'!W29*'Sreden kurs'!$D$8</f>
        <v>0</v>
      </c>
      <c r="X29" s="28">
        <f>'Cena na poramnuvanje'!X29*'Sreden kurs'!$D$8</f>
        <v>0</v>
      </c>
      <c r="Y29" s="28">
        <f>'Cena na poramnuvanje'!Y29*'Sreden kurs'!$D$8</f>
        <v>0</v>
      </c>
      <c r="Z29" s="28">
        <f>'Cena na poramnuvanje'!Z29*'Sreden kurs'!$D$8</f>
        <v>12356.190349999999</v>
      </c>
      <c r="AA29" s="29">
        <f>'Cena na poramnuvanje'!AA29*'Sreden kurs'!$D$8</f>
        <v>11051.266449999999</v>
      </c>
    </row>
    <row r="30" spans="2:27" x14ac:dyDescent="0.25">
      <c r="B30" s="66"/>
      <c r="C30" s="6" t="s">
        <v>28</v>
      </c>
      <c r="D30" s="28">
        <f>'Cena na poramnuvanje'!D30*'Sreden kurs'!$D$8</f>
        <v>0</v>
      </c>
      <c r="E30" s="28">
        <f>'Cena na poramnuvanje'!E30*'Sreden kurs'!$D$8</f>
        <v>0</v>
      </c>
      <c r="F30" s="28">
        <f>'Cena na poramnuvanje'!F30*'Sreden kurs'!$D$8</f>
        <v>0</v>
      </c>
      <c r="G30" s="28">
        <f>'Cena na poramnuvanje'!G30*'Sreden kurs'!$D$8</f>
        <v>0</v>
      </c>
      <c r="H30" s="28">
        <f>'Cena na poramnuvanje'!H30*'Sreden kurs'!$D$8</f>
        <v>0</v>
      </c>
      <c r="I30" s="28">
        <f>'Cena na poramnuvanje'!I30*'Sreden kurs'!$D$8</f>
        <v>0</v>
      </c>
      <c r="J30" s="28">
        <f>'Cena na poramnuvanje'!J30*'Sreden kurs'!$D$8</f>
        <v>0</v>
      </c>
      <c r="K30" s="28">
        <f>'Cena na poramnuvanje'!K30*'Sreden kurs'!$D$8</f>
        <v>0</v>
      </c>
      <c r="L30" s="28">
        <f>'Cena na poramnuvanje'!L30*'Sreden kurs'!$D$8</f>
        <v>0</v>
      </c>
      <c r="M30" s="28">
        <f>'Cena na poramnuvanje'!M30*'Sreden kurs'!$D$8</f>
        <v>0</v>
      </c>
      <c r="N30" s="28">
        <f>'Cena na poramnuvanje'!N30*'Sreden kurs'!$D$8</f>
        <v>0</v>
      </c>
      <c r="O30" s="28">
        <f>'Cena na poramnuvanje'!O30*'Sreden kurs'!$D$8</f>
        <v>0</v>
      </c>
      <c r="P30" s="28">
        <f>'Cena na poramnuvanje'!P30*'Sreden kurs'!$D$8</f>
        <v>0</v>
      </c>
      <c r="Q30" s="28">
        <f>'Cena na poramnuvanje'!Q30*'Sreden kurs'!$D$8</f>
        <v>0</v>
      </c>
      <c r="R30" s="28">
        <f>'Cena na poramnuvanje'!R30*'Sreden kurs'!$D$8</f>
        <v>0</v>
      </c>
      <c r="S30" s="28">
        <f>'Cena na poramnuvanje'!S30*'Sreden kurs'!$D$8</f>
        <v>0</v>
      </c>
      <c r="T30" s="28">
        <f>'Cena na poramnuvanje'!T30*'Sreden kurs'!$D$8</f>
        <v>0</v>
      </c>
      <c r="U30" s="28">
        <f>'Cena na poramnuvanje'!U30*'Sreden kurs'!$D$8</f>
        <v>0</v>
      </c>
      <c r="V30" s="28">
        <f>'Cena na poramnuvanje'!V30*'Sreden kurs'!$D$8</f>
        <v>0</v>
      </c>
      <c r="W30" s="28">
        <f>'Cena na poramnuvanje'!W30*'Sreden kurs'!$D$8</f>
        <v>0</v>
      </c>
      <c r="X30" s="28">
        <f>'Cena na poramnuvanje'!X30*'Sreden kurs'!$D$8</f>
        <v>0</v>
      </c>
      <c r="Y30" s="28">
        <f>'Cena na poramnuvanje'!Y30*'Sreden kurs'!$D$8</f>
        <v>0</v>
      </c>
      <c r="Z30" s="28">
        <f>'Cena na poramnuvanje'!Z30*'Sreden kurs'!$D$8</f>
        <v>0</v>
      </c>
      <c r="AA30" s="29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30">
        <f>'Cena na poramnuvanje'!D31*'Sreden kurs'!$D$8</f>
        <v>0</v>
      </c>
      <c r="E31" s="30">
        <f>'Cena na poramnuvanje'!E31*'Sreden kurs'!$D$8</f>
        <v>0</v>
      </c>
      <c r="F31" s="30">
        <f>'Cena na poramnuvanje'!F31*'Sreden kurs'!$D$8</f>
        <v>0</v>
      </c>
      <c r="G31" s="30">
        <f>'Cena na poramnuvanje'!G31*'Sreden kurs'!$D$8</f>
        <v>0</v>
      </c>
      <c r="H31" s="30">
        <f>'Cena na poramnuvanje'!H31*'Sreden kurs'!$D$8</f>
        <v>0</v>
      </c>
      <c r="I31" s="30">
        <f>'Cena na poramnuvanje'!I31*'Sreden kurs'!$D$8</f>
        <v>0</v>
      </c>
      <c r="J31" s="30">
        <f>'Cena na poramnuvanje'!J31*'Sreden kurs'!$D$8</f>
        <v>0</v>
      </c>
      <c r="K31" s="30">
        <f>'Cena na poramnuvanje'!K31*'Sreden kurs'!$D$8</f>
        <v>0</v>
      </c>
      <c r="L31" s="30">
        <f>'Cena na poramnuvanje'!L31*'Sreden kurs'!$D$8</f>
        <v>0</v>
      </c>
      <c r="M31" s="30">
        <f>'Cena na poramnuvanje'!M31*'Sreden kurs'!$D$8</f>
        <v>0</v>
      </c>
      <c r="N31" s="30">
        <f>'Cena na poramnuvanje'!N31*'Sreden kurs'!$D$8</f>
        <v>0</v>
      </c>
      <c r="O31" s="30">
        <f>'Cena na poramnuvanje'!O31*'Sreden kurs'!$D$8</f>
        <v>0</v>
      </c>
      <c r="P31" s="30">
        <f>'Cena na poramnuvanje'!P31*'Sreden kurs'!$D$8</f>
        <v>0</v>
      </c>
      <c r="Q31" s="30">
        <f>'Cena na poramnuvanje'!Q31*'Sreden kurs'!$D$8</f>
        <v>0</v>
      </c>
      <c r="R31" s="30">
        <f>'Cena na poramnuvanje'!R31*'Sreden kurs'!$D$8</f>
        <v>0</v>
      </c>
      <c r="S31" s="30">
        <f>'Cena na poramnuvanje'!S31*'Sreden kurs'!$D$8</f>
        <v>0</v>
      </c>
      <c r="T31" s="30">
        <f>'Cena na poramnuvanje'!T31*'Sreden kurs'!$D$8</f>
        <v>0</v>
      </c>
      <c r="U31" s="30">
        <f>'Cena na poramnuvanje'!U31*'Sreden kurs'!$D$8</f>
        <v>0</v>
      </c>
      <c r="V31" s="30">
        <f>'Cena na poramnuvanje'!V31*'Sreden kurs'!$D$8</f>
        <v>0</v>
      </c>
      <c r="W31" s="30">
        <f>'Cena na poramnuvanje'!W31*'Sreden kurs'!$D$8</f>
        <v>0</v>
      </c>
      <c r="X31" s="30">
        <f>'Cena na poramnuvanje'!X31*'Sreden kurs'!$D$8</f>
        <v>0</v>
      </c>
      <c r="Y31" s="30">
        <f>'Cena na poramnuvanje'!Y31*'Sreden kurs'!$D$8</f>
        <v>0</v>
      </c>
      <c r="Z31" s="30">
        <f>'Cena na poramnuvanje'!Z31*'Sreden kurs'!$D$8</f>
        <v>0</v>
      </c>
      <c r="AA31" s="31">
        <f>'Cena na poramnuvanje'!AA31*'Sreden kurs'!$D$8</f>
        <v>0</v>
      </c>
    </row>
    <row r="32" spans="2:27" ht="15.75" thickTop="1" x14ac:dyDescent="0.25">
      <c r="B32" s="65" t="str">
        <f>'Cena na poramnuvanje'!B32:B35</f>
        <v>08.08.2022</v>
      </c>
      <c r="C32" s="6" t="s">
        <v>26</v>
      </c>
      <c r="D32" s="28">
        <f>'Cena na poramnuvanje'!D32*'Sreden kurs'!$D$9</f>
        <v>28602.554400000001</v>
      </c>
      <c r="E32" s="28">
        <f>'Cena na poramnuvanje'!E32*'Sreden kurs'!$D$9</f>
        <v>0</v>
      </c>
      <c r="F32" s="28">
        <f>'Cena na poramnuvanje'!F32*'Sreden kurs'!$D$9</f>
        <v>0</v>
      </c>
      <c r="G32" s="28">
        <f>'Cena na poramnuvanje'!G32*'Sreden kurs'!$D$9</f>
        <v>0</v>
      </c>
      <c r="H32" s="28">
        <f>'Cena na poramnuvanje'!H32*'Sreden kurs'!$D$9</f>
        <v>0</v>
      </c>
      <c r="I32" s="28">
        <f>'Cena na poramnuvanje'!I32*'Sreden kurs'!$D$9</f>
        <v>0</v>
      </c>
      <c r="J32" s="28">
        <f>'Cena na poramnuvanje'!J32*'Sreden kurs'!$D$9</f>
        <v>0</v>
      </c>
      <c r="K32" s="28">
        <f>'Cena na poramnuvanje'!K32*'Sreden kurs'!$D$9</f>
        <v>0</v>
      </c>
      <c r="L32" s="28">
        <f>'Cena na poramnuvanje'!L32*'Sreden kurs'!$D$9</f>
        <v>0</v>
      </c>
      <c r="M32" s="28">
        <f>'Cena na poramnuvanje'!M32*'Sreden kurs'!$D$9</f>
        <v>0</v>
      </c>
      <c r="N32" s="28">
        <f>'Cena na poramnuvanje'!N32*'Sreden kurs'!$D$9</f>
        <v>31644.097100000003</v>
      </c>
      <c r="O32" s="28">
        <f>'Cena na poramnuvanje'!O32*'Sreden kurs'!$D$9</f>
        <v>32789.748950000008</v>
      </c>
      <c r="P32" s="28">
        <f>'Cena na poramnuvanje'!P32*'Sreden kurs'!$D$9</f>
        <v>33314.301299999999</v>
      </c>
      <c r="Q32" s="28">
        <f>'Cena na poramnuvanje'!Q32*'Sreden kurs'!$D$9</f>
        <v>33993.206099999996</v>
      </c>
      <c r="R32" s="28">
        <f>'Cena na poramnuvanje'!R32*'Sreden kurs'!$D$9</f>
        <v>35055.224749999994</v>
      </c>
      <c r="S32" s="28">
        <f>'Cena na poramnuvanje'!S32*'Sreden kurs'!$D$9</f>
        <v>35697.847499999996</v>
      </c>
      <c r="T32" s="28">
        <f>'Cena na poramnuvanje'!T32*'Sreden kurs'!$D$9</f>
        <v>37064.2664</v>
      </c>
      <c r="U32" s="28">
        <f>'Cena na poramnuvanje'!U32*'Sreden kurs'!$D$9</f>
        <v>37466.443699999996</v>
      </c>
      <c r="V32" s="28">
        <f>'Cena na poramnuvanje'!V32*'Sreden kurs'!$D$9</f>
        <v>38509.034138783274</v>
      </c>
      <c r="W32" s="28">
        <f>'Cena na poramnuvanje'!W32*'Sreden kurs'!$D$9</f>
        <v>45743.05575</v>
      </c>
      <c r="X32" s="28">
        <f>'Cena na poramnuvanje'!X32*'Sreden kurs'!$D$9</f>
        <v>45642.818899999991</v>
      </c>
      <c r="Y32" s="28">
        <f>'Cena na poramnuvanje'!Y32*'Sreden kurs'!$D$9</f>
        <v>41970.337500000001</v>
      </c>
      <c r="Z32" s="28">
        <f>'Cena na poramnuvanje'!Z32*'Sreden kurs'!$D$9</f>
        <v>39586.176349999994</v>
      </c>
      <c r="AA32" s="29">
        <f>'Cena na poramnuvanje'!AA32*'Sreden kurs'!$D$9</f>
        <v>36085.265999999996</v>
      </c>
    </row>
    <row r="33" spans="2:27" x14ac:dyDescent="0.25">
      <c r="B33" s="66"/>
      <c r="C33" s="6" t="s">
        <v>27</v>
      </c>
      <c r="D33" s="28">
        <f>'Cena na poramnuvanje'!D33*'Sreden kurs'!$D$9</f>
        <v>0</v>
      </c>
      <c r="E33" s="28">
        <f>'Cena na poramnuvanje'!E33*'Sreden kurs'!$D$9</f>
        <v>0</v>
      </c>
      <c r="F33" s="28">
        <f>'Cena na poramnuvanje'!F33*'Sreden kurs'!$D$9</f>
        <v>0</v>
      </c>
      <c r="G33" s="28">
        <f>'Cena na poramnuvanje'!G33*'Sreden kurs'!$D$9</f>
        <v>0</v>
      </c>
      <c r="H33" s="28">
        <f>'Cena na poramnuvanje'!H33*'Sreden kurs'!$D$9</f>
        <v>0</v>
      </c>
      <c r="I33" s="28">
        <f>'Cena na poramnuvanje'!I33*'Sreden kurs'!$D$9</f>
        <v>0</v>
      </c>
      <c r="J33" s="28">
        <f>'Cena na poramnuvanje'!J33*'Sreden kurs'!$D$9</f>
        <v>12679.0391</v>
      </c>
      <c r="K33" s="28">
        <f>'Cena na poramnuvanje'!K33*'Sreden kurs'!$D$9</f>
        <v>13006.807449999998</v>
      </c>
      <c r="L33" s="28">
        <f>'Cena na poramnuvanje'!L33*'Sreden kurs'!$D$9</f>
        <v>12750.373299999997</v>
      </c>
      <c r="M33" s="28">
        <f>'Cena na poramnuvanje'!M33*'Sreden kurs'!$D$9</f>
        <v>11824.258599999999</v>
      </c>
      <c r="N33" s="28">
        <f>'Cena na poramnuvanje'!N33*'Sreden kurs'!$D$9</f>
        <v>0</v>
      </c>
      <c r="O33" s="28">
        <f>'Cena na poramnuvanje'!O33*'Sreden kurs'!$D$9</f>
        <v>0</v>
      </c>
      <c r="P33" s="28">
        <f>'Cena na poramnuvanje'!P33*'Sreden kurs'!$D$9</f>
        <v>0</v>
      </c>
      <c r="Q33" s="28">
        <f>'Cena na poramnuvanje'!Q33*'Sreden kurs'!$D$9</f>
        <v>0</v>
      </c>
      <c r="R33" s="28">
        <f>'Cena na poramnuvanje'!R33*'Sreden kurs'!$D$9</f>
        <v>0</v>
      </c>
      <c r="S33" s="28">
        <f>'Cena na poramnuvanje'!S33*'Sreden kurs'!$D$9</f>
        <v>0</v>
      </c>
      <c r="T33" s="28">
        <f>'Cena na poramnuvanje'!T33*'Sreden kurs'!$D$9</f>
        <v>0</v>
      </c>
      <c r="U33" s="28">
        <f>'Cena na poramnuvanje'!U33*'Sreden kurs'!$D$9</f>
        <v>0</v>
      </c>
      <c r="V33" s="28">
        <f>'Cena na poramnuvanje'!V33*'Sreden kurs'!$D$9</f>
        <v>0</v>
      </c>
      <c r="W33" s="28">
        <f>'Cena na poramnuvanje'!W33*'Sreden kurs'!$D$9</f>
        <v>0</v>
      </c>
      <c r="X33" s="28">
        <f>'Cena na poramnuvanje'!X33*'Sreden kurs'!$D$9</f>
        <v>0</v>
      </c>
      <c r="Y33" s="28">
        <f>'Cena na poramnuvanje'!Y33*'Sreden kurs'!$D$9</f>
        <v>0</v>
      </c>
      <c r="Z33" s="28">
        <f>'Cena na poramnuvanje'!Z33*'Sreden kurs'!$D$9</f>
        <v>0</v>
      </c>
      <c r="AA33" s="29">
        <f>'Cena na poramnuvanje'!AA33*'Sreden kurs'!$D$9</f>
        <v>0</v>
      </c>
    </row>
    <row r="34" spans="2:27" x14ac:dyDescent="0.25">
      <c r="B34" s="66"/>
      <c r="C34" s="6" t="s">
        <v>28</v>
      </c>
      <c r="D34" s="28">
        <f>'Cena na poramnuvanje'!D34*'Sreden kurs'!$D$9</f>
        <v>0</v>
      </c>
      <c r="E34" s="28">
        <f>'Cena na poramnuvanje'!E34*'Sreden kurs'!$D$9</f>
        <v>8350.4060499999996</v>
      </c>
      <c r="F34" s="28">
        <f>'Cena na poramnuvanje'!F34*'Sreden kurs'!$D$9</f>
        <v>8655.4212499999994</v>
      </c>
      <c r="G34" s="28">
        <f>'Cena na poramnuvanje'!G34*'Sreden kurs'!$D$9</f>
        <v>8646.8119500000012</v>
      </c>
      <c r="H34" s="28">
        <f>'Cena na poramnuvanje'!H34*'Sreden kurs'!$D$9</f>
        <v>8488.7698</v>
      </c>
      <c r="I34" s="28">
        <f>'Cena na poramnuvanje'!I34*'Sreden kurs'!$D$9</f>
        <v>9543.4090500000002</v>
      </c>
      <c r="J34" s="28">
        <f>'Cena na poramnuvanje'!J34*'Sreden kurs'!$D$9</f>
        <v>0</v>
      </c>
      <c r="K34" s="28">
        <f>'Cena na poramnuvanje'!K34*'Sreden kurs'!$D$9</f>
        <v>0</v>
      </c>
      <c r="L34" s="28">
        <f>'Cena na poramnuvanje'!L34*'Sreden kurs'!$D$9</f>
        <v>0</v>
      </c>
      <c r="M34" s="28">
        <f>'Cena na poramnuvanje'!M34*'Sreden kurs'!$D$9</f>
        <v>0</v>
      </c>
      <c r="N34" s="28">
        <f>'Cena na poramnuvanje'!N34*'Sreden kurs'!$D$9</f>
        <v>0</v>
      </c>
      <c r="O34" s="28">
        <f>'Cena na poramnuvanje'!O34*'Sreden kurs'!$D$9</f>
        <v>0</v>
      </c>
      <c r="P34" s="28">
        <f>'Cena na poramnuvanje'!P34*'Sreden kurs'!$D$9</f>
        <v>0</v>
      </c>
      <c r="Q34" s="28">
        <f>'Cena na poramnuvanje'!Q34*'Sreden kurs'!$D$9</f>
        <v>0</v>
      </c>
      <c r="R34" s="28">
        <f>'Cena na poramnuvanje'!R34*'Sreden kurs'!$D$9</f>
        <v>0</v>
      </c>
      <c r="S34" s="28">
        <f>'Cena na poramnuvanje'!S34*'Sreden kurs'!$D$9</f>
        <v>0</v>
      </c>
      <c r="T34" s="28">
        <f>'Cena na poramnuvanje'!T34*'Sreden kurs'!$D$9</f>
        <v>0</v>
      </c>
      <c r="U34" s="28">
        <f>'Cena na poramnuvanje'!U34*'Sreden kurs'!$D$9</f>
        <v>0</v>
      </c>
      <c r="V34" s="28">
        <f>'Cena na poramnuvanje'!V34*'Sreden kurs'!$D$9</f>
        <v>0</v>
      </c>
      <c r="W34" s="28">
        <f>'Cena na poramnuvanje'!W34*'Sreden kurs'!$D$9</f>
        <v>0</v>
      </c>
      <c r="X34" s="28">
        <f>'Cena na poramnuvanje'!X34*'Sreden kurs'!$D$9</f>
        <v>0</v>
      </c>
      <c r="Y34" s="28">
        <f>'Cena na poramnuvanje'!Y34*'Sreden kurs'!$D$9</f>
        <v>0</v>
      </c>
      <c r="Z34" s="28">
        <f>'Cena na poramnuvanje'!Z34*'Sreden kurs'!$D$9</f>
        <v>0</v>
      </c>
      <c r="AA34" s="29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30">
        <f>'Cena na poramnuvanje'!D35*'Sreden kurs'!$D$9</f>
        <v>0</v>
      </c>
      <c r="E35" s="30">
        <f>'Cena na poramnuvanje'!E35*'Sreden kurs'!$D$9</f>
        <v>25050.603200000001</v>
      </c>
      <c r="F35" s="30">
        <f>'Cena na poramnuvanje'!F35*'Sreden kurs'!$D$9</f>
        <v>25965.648799999999</v>
      </c>
      <c r="G35" s="30">
        <f>'Cena na poramnuvanje'!G35*'Sreden kurs'!$D$9</f>
        <v>25939.820899999999</v>
      </c>
      <c r="H35" s="30">
        <f>'Cena na poramnuvanje'!H35*'Sreden kurs'!$D$9</f>
        <v>25465.694449999999</v>
      </c>
      <c r="I35" s="30">
        <f>'Cena na poramnuvanje'!I35*'Sreden kurs'!$D$9</f>
        <v>28630.227149999999</v>
      </c>
      <c r="J35" s="30">
        <f>'Cena na poramnuvanje'!J35*'Sreden kurs'!$D$9</f>
        <v>0</v>
      </c>
      <c r="K35" s="30">
        <f>'Cena na poramnuvanje'!K35*'Sreden kurs'!$D$9</f>
        <v>0</v>
      </c>
      <c r="L35" s="30">
        <f>'Cena na poramnuvanje'!L35*'Sreden kurs'!$D$9</f>
        <v>0</v>
      </c>
      <c r="M35" s="30">
        <f>'Cena na poramnuvanje'!M35*'Sreden kurs'!$D$9</f>
        <v>0</v>
      </c>
      <c r="N35" s="30">
        <f>'Cena na poramnuvanje'!N35*'Sreden kurs'!$D$9</f>
        <v>0</v>
      </c>
      <c r="O35" s="30">
        <f>'Cena na poramnuvanje'!O35*'Sreden kurs'!$D$9</f>
        <v>0</v>
      </c>
      <c r="P35" s="30">
        <f>'Cena na poramnuvanje'!P35*'Sreden kurs'!$D$9</f>
        <v>0</v>
      </c>
      <c r="Q35" s="30">
        <f>'Cena na poramnuvanje'!Q35*'Sreden kurs'!$D$9</f>
        <v>0</v>
      </c>
      <c r="R35" s="30">
        <f>'Cena na poramnuvanje'!R35*'Sreden kurs'!$D$9</f>
        <v>0</v>
      </c>
      <c r="S35" s="30">
        <f>'Cena na poramnuvanje'!S35*'Sreden kurs'!$D$9</f>
        <v>0</v>
      </c>
      <c r="T35" s="30">
        <f>'Cena na poramnuvanje'!T35*'Sreden kurs'!$D$9</f>
        <v>0</v>
      </c>
      <c r="U35" s="30">
        <f>'Cena na poramnuvanje'!U35*'Sreden kurs'!$D$9</f>
        <v>0</v>
      </c>
      <c r="V35" s="30">
        <f>'Cena na poramnuvanje'!V35*'Sreden kurs'!$D$9</f>
        <v>0</v>
      </c>
      <c r="W35" s="30">
        <f>'Cena na poramnuvanje'!W35*'Sreden kurs'!$D$9</f>
        <v>0</v>
      </c>
      <c r="X35" s="30">
        <f>'Cena na poramnuvanje'!X35*'Sreden kurs'!$D$9</f>
        <v>0</v>
      </c>
      <c r="Y35" s="30">
        <f>'Cena na poramnuvanje'!Y35*'Sreden kurs'!$D$9</f>
        <v>0</v>
      </c>
      <c r="Z35" s="30">
        <f>'Cena na poramnuvanje'!Z35*'Sreden kurs'!$D$9</f>
        <v>0</v>
      </c>
      <c r="AA35" s="31">
        <f>'Cena na poramnuvanje'!AA35*'Sreden kurs'!$D$9</f>
        <v>0</v>
      </c>
    </row>
    <row r="36" spans="2:27" ht="15.75" thickTop="1" x14ac:dyDescent="0.25">
      <c r="B36" s="65" t="str">
        <f>'Cena na poramnuvanje'!B36:B39</f>
        <v>09.08.2022</v>
      </c>
      <c r="C36" s="6" t="s">
        <v>26</v>
      </c>
      <c r="D36" s="28">
        <f>'Cena na poramnuvanje'!D36*'Sreden kurs'!$D$10</f>
        <v>30510.129299999997</v>
      </c>
      <c r="E36" s="28">
        <f>'Cena na poramnuvanje'!E36*'Sreden kurs'!$D$10</f>
        <v>0</v>
      </c>
      <c r="F36" s="28">
        <f>'Cena na poramnuvanje'!F36*'Sreden kurs'!$D$10</f>
        <v>0</v>
      </c>
      <c r="G36" s="28">
        <f>'Cena na poramnuvanje'!G36*'Sreden kurs'!$D$10</f>
        <v>0</v>
      </c>
      <c r="H36" s="28">
        <f>'Cena na poramnuvanje'!H36*'Sreden kurs'!$D$10</f>
        <v>0</v>
      </c>
      <c r="I36" s="28">
        <f>'Cena na poramnuvanje'!I36*'Sreden kurs'!$D$10</f>
        <v>0</v>
      </c>
      <c r="J36" s="28">
        <f>'Cena na poramnuvanje'!J36*'Sreden kurs'!$D$10</f>
        <v>0</v>
      </c>
      <c r="K36" s="28">
        <f>'Cena na poramnuvanje'!K36*'Sreden kurs'!$D$10</f>
        <v>0</v>
      </c>
      <c r="L36" s="28">
        <f>'Cena na poramnuvanje'!L36*'Sreden kurs'!$D$10</f>
        <v>39315.59835</v>
      </c>
      <c r="M36" s="28">
        <f>'Cena na poramnuvanje'!M36*'Sreden kurs'!$D$10</f>
        <v>35420.50505</v>
      </c>
      <c r="N36" s="28">
        <f>'Cena na poramnuvanje'!N36*'Sreden kurs'!$D$10</f>
        <v>0</v>
      </c>
      <c r="O36" s="28">
        <f>'Cena na poramnuvanje'!O36*'Sreden kurs'!$D$10</f>
        <v>27711.491850000002</v>
      </c>
      <c r="P36" s="28">
        <f>'Cena na poramnuvanje'!P36*'Sreden kurs'!$D$10</f>
        <v>0</v>
      </c>
      <c r="Q36" s="28">
        <f>'Cena na poramnuvanje'!Q36*'Sreden kurs'!$D$10</f>
        <v>31224.08625</v>
      </c>
      <c r="R36" s="28">
        <f>'Cena na poramnuvanje'!R36*'Sreden kurs'!$D$10</f>
        <v>30016.939400000003</v>
      </c>
      <c r="S36" s="28">
        <f>'Cena na poramnuvanje'!S36*'Sreden kurs'!$D$10</f>
        <v>31721.5808</v>
      </c>
      <c r="T36" s="28">
        <f>'Cena na poramnuvanje'!T36*'Sreden kurs'!$D$10</f>
        <v>31270.2075</v>
      </c>
      <c r="U36" s="28">
        <f>'Cena na poramnuvanje'!U36*'Sreden kurs'!$D$10</f>
        <v>32873.991376958867</v>
      </c>
      <c r="V36" s="28">
        <f>'Cena na poramnuvanje'!V36*'Sreden kurs'!$D$10</f>
        <v>35423.536209425045</v>
      </c>
      <c r="W36" s="28">
        <f>'Cena na poramnuvanje'!W36*'Sreden kurs'!$D$10</f>
        <v>43335.526500000007</v>
      </c>
      <c r="X36" s="28">
        <f>'Cena na poramnuvanje'!X36*'Sreden kurs'!$D$10</f>
        <v>43071.011048421526</v>
      </c>
      <c r="Y36" s="28">
        <f>'Cena na poramnuvanje'!Y36*'Sreden kurs'!$D$10</f>
        <v>39280.317650693753</v>
      </c>
      <c r="Z36" s="28">
        <f>'Cena na poramnuvanje'!Z36*'Sreden kurs'!$D$10</f>
        <v>0</v>
      </c>
      <c r="AA36" s="29">
        <f>'Cena na poramnuvanje'!AA36*'Sreden kurs'!$D$10</f>
        <v>31668.080150000002</v>
      </c>
    </row>
    <row r="37" spans="2:27" x14ac:dyDescent="0.25">
      <c r="B37" s="66"/>
      <c r="C37" s="6" t="s">
        <v>27</v>
      </c>
      <c r="D37" s="28">
        <f>'Cena na poramnuvanje'!D37*'Sreden kurs'!$D$10</f>
        <v>0</v>
      </c>
      <c r="E37" s="28">
        <f>'Cena na poramnuvanje'!E37*'Sreden kurs'!$D$10</f>
        <v>0</v>
      </c>
      <c r="F37" s="28">
        <f>'Cena na poramnuvanje'!F37*'Sreden kurs'!$D$10</f>
        <v>0</v>
      </c>
      <c r="G37" s="28">
        <f>'Cena na poramnuvanje'!G37*'Sreden kurs'!$D$10</f>
        <v>0</v>
      </c>
      <c r="H37" s="28">
        <f>'Cena na poramnuvanje'!H37*'Sreden kurs'!$D$10</f>
        <v>0</v>
      </c>
      <c r="I37" s="28">
        <f>'Cena na poramnuvanje'!I37*'Sreden kurs'!$D$10</f>
        <v>0</v>
      </c>
      <c r="J37" s="28">
        <f>'Cena na poramnuvanje'!J37*'Sreden kurs'!$D$10</f>
        <v>11773.832700000001</v>
      </c>
      <c r="K37" s="28">
        <f>'Cena na poramnuvanje'!K37*'Sreden kurs'!$D$10</f>
        <v>12759.59755</v>
      </c>
      <c r="L37" s="28">
        <f>'Cena na poramnuvanje'!L37*'Sreden kurs'!$D$10</f>
        <v>0</v>
      </c>
      <c r="M37" s="28">
        <f>'Cena na poramnuvanje'!M37*'Sreden kurs'!$D$10</f>
        <v>0</v>
      </c>
      <c r="N37" s="28">
        <f>'Cena na poramnuvanje'!N37*'Sreden kurs'!$D$10</f>
        <v>5721.4948000000004</v>
      </c>
      <c r="O37" s="28">
        <f>'Cena na poramnuvanje'!O37*'Sreden kurs'!$D$10</f>
        <v>0</v>
      </c>
      <c r="P37" s="28">
        <f>'Cena na poramnuvanje'!P37*'Sreden kurs'!$D$10</f>
        <v>9841.0448500000002</v>
      </c>
      <c r="Q37" s="28">
        <f>'Cena na poramnuvanje'!Q37*'Sreden kurs'!$D$10</f>
        <v>0</v>
      </c>
      <c r="R37" s="28">
        <f>'Cena na poramnuvanje'!R37*'Sreden kurs'!$D$10</f>
        <v>0</v>
      </c>
      <c r="S37" s="28">
        <f>'Cena na poramnuvanje'!S37*'Sreden kurs'!$D$10</f>
        <v>0</v>
      </c>
      <c r="T37" s="28">
        <f>'Cena na poramnuvanje'!T37*'Sreden kurs'!$D$10</f>
        <v>0</v>
      </c>
      <c r="U37" s="28">
        <f>'Cena na poramnuvanje'!U37*'Sreden kurs'!$D$10</f>
        <v>0</v>
      </c>
      <c r="V37" s="28">
        <f>'Cena na poramnuvanje'!V37*'Sreden kurs'!$D$10</f>
        <v>0</v>
      </c>
      <c r="W37" s="28">
        <f>'Cena na poramnuvanje'!W37*'Sreden kurs'!$D$10</f>
        <v>0</v>
      </c>
      <c r="X37" s="28">
        <f>'Cena na poramnuvanje'!X37*'Sreden kurs'!$D$10</f>
        <v>0</v>
      </c>
      <c r="Y37" s="28">
        <f>'Cena na poramnuvanje'!Y37*'Sreden kurs'!$D$10</f>
        <v>0</v>
      </c>
      <c r="Z37" s="28">
        <f>'Cena na poramnuvanje'!Z37*'Sreden kurs'!$D$10</f>
        <v>12497.628849999997</v>
      </c>
      <c r="AA37" s="29">
        <f>'Cena na poramnuvanje'!AA37*'Sreden kurs'!$D$10</f>
        <v>0</v>
      </c>
    </row>
    <row r="38" spans="2:27" x14ac:dyDescent="0.25">
      <c r="B38" s="66"/>
      <c r="C38" s="6" t="s">
        <v>28</v>
      </c>
      <c r="D38" s="28">
        <f>'Cena na poramnuvanje'!D38*'Sreden kurs'!$D$10</f>
        <v>0</v>
      </c>
      <c r="E38" s="28">
        <f>'Cena na poramnuvanje'!E38*'Sreden kurs'!$D$10</f>
        <v>9191.0427</v>
      </c>
      <c r="F38" s="28">
        <f>'Cena na poramnuvanje'!F38*'Sreden kurs'!$D$10</f>
        <v>9192.2725999999984</v>
      </c>
      <c r="G38" s="28">
        <f>'Cena na poramnuvanje'!G38*'Sreden kurs'!$D$10</f>
        <v>8892.1769999999997</v>
      </c>
      <c r="H38" s="28">
        <f>'Cena na poramnuvanje'!H38*'Sreden kurs'!$D$10</f>
        <v>9093.8805999999986</v>
      </c>
      <c r="I38" s="28">
        <f>'Cena na poramnuvanje'!I38*'Sreden kurs'!$D$10</f>
        <v>9839.8149499999981</v>
      </c>
      <c r="J38" s="28">
        <f>'Cena na poramnuvanje'!J38*'Sreden kurs'!$D$10</f>
        <v>0</v>
      </c>
      <c r="K38" s="28">
        <f>'Cena na poramnuvanje'!K38*'Sreden kurs'!$D$10</f>
        <v>0</v>
      </c>
      <c r="L38" s="28">
        <f>'Cena na poramnuvanje'!L38*'Sreden kurs'!$D$10</f>
        <v>0</v>
      </c>
      <c r="M38" s="28">
        <f>'Cena na poramnuvanje'!M38*'Sreden kurs'!$D$10</f>
        <v>0</v>
      </c>
      <c r="N38" s="28">
        <f>'Cena na poramnuvanje'!N38*'Sreden kurs'!$D$10</f>
        <v>0</v>
      </c>
      <c r="O38" s="28">
        <f>'Cena na poramnuvanje'!O38*'Sreden kurs'!$D$10</f>
        <v>0</v>
      </c>
      <c r="P38" s="28">
        <f>'Cena na poramnuvanje'!P38*'Sreden kurs'!$D$10</f>
        <v>0</v>
      </c>
      <c r="Q38" s="28">
        <f>'Cena na poramnuvanje'!Q38*'Sreden kurs'!$D$10</f>
        <v>0</v>
      </c>
      <c r="R38" s="28">
        <f>'Cena na poramnuvanje'!R38*'Sreden kurs'!$D$10</f>
        <v>0</v>
      </c>
      <c r="S38" s="28">
        <f>'Cena na poramnuvanje'!S38*'Sreden kurs'!$D$10</f>
        <v>0</v>
      </c>
      <c r="T38" s="28">
        <f>'Cena na poramnuvanje'!T38*'Sreden kurs'!$D$10</f>
        <v>0</v>
      </c>
      <c r="U38" s="28">
        <f>'Cena na poramnuvanje'!U38*'Sreden kurs'!$D$10</f>
        <v>0</v>
      </c>
      <c r="V38" s="28">
        <f>'Cena na poramnuvanje'!V38*'Sreden kurs'!$D$10</f>
        <v>0</v>
      </c>
      <c r="W38" s="28">
        <f>'Cena na poramnuvanje'!W38*'Sreden kurs'!$D$10</f>
        <v>0</v>
      </c>
      <c r="X38" s="28">
        <f>'Cena na poramnuvanje'!X38*'Sreden kurs'!$D$10</f>
        <v>0</v>
      </c>
      <c r="Y38" s="28">
        <f>'Cena na poramnuvanje'!Y38*'Sreden kurs'!$D$10</f>
        <v>0</v>
      </c>
      <c r="Z38" s="28">
        <f>'Cena na poramnuvanje'!Z38*'Sreden kurs'!$D$10</f>
        <v>0</v>
      </c>
      <c r="AA38" s="29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30">
        <f>'Cena na poramnuvanje'!D39*'Sreden kurs'!$D$10</f>
        <v>0</v>
      </c>
      <c r="E39" s="30">
        <f>'Cena na poramnuvanje'!E39*'Sreden kurs'!$D$10</f>
        <v>27573.128099999998</v>
      </c>
      <c r="F39" s="30">
        <f>'Cena na poramnuvanje'!F39*'Sreden kurs'!$D$10</f>
        <v>27576.202849999998</v>
      </c>
      <c r="G39" s="30">
        <f>'Cena na poramnuvanje'!G39*'Sreden kurs'!$D$10</f>
        <v>26676.530999999999</v>
      </c>
      <c r="H39" s="30">
        <f>'Cena na poramnuvanje'!H39*'Sreden kurs'!$D$10</f>
        <v>27281.026849999998</v>
      </c>
      <c r="I39" s="30">
        <f>'Cena na poramnuvanje'!I39*'Sreden kurs'!$D$10</f>
        <v>29518.829899999997</v>
      </c>
      <c r="J39" s="30">
        <f>'Cena na poramnuvanje'!J39*'Sreden kurs'!$D$10</f>
        <v>0</v>
      </c>
      <c r="K39" s="30">
        <f>'Cena na poramnuvanje'!K39*'Sreden kurs'!$D$10</f>
        <v>0</v>
      </c>
      <c r="L39" s="30">
        <f>'Cena na poramnuvanje'!L39*'Sreden kurs'!$D$10</f>
        <v>0</v>
      </c>
      <c r="M39" s="30">
        <f>'Cena na poramnuvanje'!M39*'Sreden kurs'!$D$10</f>
        <v>0</v>
      </c>
      <c r="N39" s="30">
        <f>'Cena na poramnuvanje'!N39*'Sreden kurs'!$D$10</f>
        <v>0</v>
      </c>
      <c r="O39" s="30">
        <f>'Cena na poramnuvanje'!O39*'Sreden kurs'!$D$10</f>
        <v>0</v>
      </c>
      <c r="P39" s="30">
        <f>'Cena na poramnuvanje'!P39*'Sreden kurs'!$D$10</f>
        <v>0</v>
      </c>
      <c r="Q39" s="30">
        <f>'Cena na poramnuvanje'!Q39*'Sreden kurs'!$D$10</f>
        <v>0</v>
      </c>
      <c r="R39" s="30">
        <f>'Cena na poramnuvanje'!R39*'Sreden kurs'!$D$10</f>
        <v>0</v>
      </c>
      <c r="S39" s="30">
        <f>'Cena na poramnuvanje'!S39*'Sreden kurs'!$D$10</f>
        <v>0</v>
      </c>
      <c r="T39" s="30">
        <f>'Cena na poramnuvanje'!T39*'Sreden kurs'!$D$10</f>
        <v>0</v>
      </c>
      <c r="U39" s="30">
        <f>'Cena na poramnuvanje'!U39*'Sreden kurs'!$D$10</f>
        <v>0</v>
      </c>
      <c r="V39" s="30">
        <f>'Cena na poramnuvanje'!V39*'Sreden kurs'!$D$10</f>
        <v>0</v>
      </c>
      <c r="W39" s="30">
        <f>'Cena na poramnuvanje'!W39*'Sreden kurs'!$D$10</f>
        <v>0</v>
      </c>
      <c r="X39" s="30">
        <f>'Cena na poramnuvanje'!X39*'Sreden kurs'!$D$10</f>
        <v>0</v>
      </c>
      <c r="Y39" s="30">
        <f>'Cena na poramnuvanje'!Y39*'Sreden kurs'!$D$10</f>
        <v>0</v>
      </c>
      <c r="Z39" s="30">
        <f>'Cena na poramnuvanje'!Z39*'Sreden kurs'!$D$10</f>
        <v>0</v>
      </c>
      <c r="AA39" s="31">
        <f>'Cena na poramnuvanje'!AA39*'Sreden kurs'!$D$10</f>
        <v>0</v>
      </c>
    </row>
    <row r="40" spans="2:27" ht="15.75" thickTop="1" x14ac:dyDescent="0.25">
      <c r="B40" s="65" t="str">
        <f>'Cena na poramnuvanje'!B40:B43</f>
        <v>10.08.2022</v>
      </c>
      <c r="C40" s="6" t="s">
        <v>26</v>
      </c>
      <c r="D40" s="28">
        <f>'Cena na poramnuvanje'!D40*'Sreden kurs'!$D$11</f>
        <v>27396.361359999999</v>
      </c>
      <c r="E40" s="28">
        <f>'Cena na poramnuvanje'!E40*'Sreden kurs'!$D$11</f>
        <v>0</v>
      </c>
      <c r="F40" s="28">
        <f>'Cena na poramnuvanje'!F40*'Sreden kurs'!$D$11</f>
        <v>0</v>
      </c>
      <c r="G40" s="28">
        <f>'Cena na poramnuvanje'!G40*'Sreden kurs'!$D$11</f>
        <v>0</v>
      </c>
      <c r="H40" s="28">
        <f>'Cena na poramnuvanje'!H40*'Sreden kurs'!$D$11</f>
        <v>0</v>
      </c>
      <c r="I40" s="28">
        <f>'Cena na poramnuvanje'!I40*'Sreden kurs'!$D$11</f>
        <v>0</v>
      </c>
      <c r="J40" s="28">
        <f>'Cena na poramnuvanje'!J40*'Sreden kurs'!$D$11</f>
        <v>0</v>
      </c>
      <c r="K40" s="28">
        <f>'Cena na poramnuvanje'!K40*'Sreden kurs'!$D$11</f>
        <v>0</v>
      </c>
      <c r="L40" s="28">
        <f>'Cena na poramnuvanje'!L40*'Sreden kurs'!$D$11</f>
        <v>0</v>
      </c>
      <c r="M40" s="28">
        <f>'Cena na poramnuvanje'!M40*'Sreden kurs'!$D$11</f>
        <v>0</v>
      </c>
      <c r="N40" s="28">
        <f>'Cena na poramnuvanje'!N40*'Sreden kurs'!$D$11</f>
        <v>0</v>
      </c>
      <c r="O40" s="28">
        <f>'Cena na poramnuvanje'!O40*'Sreden kurs'!$D$11</f>
        <v>0</v>
      </c>
      <c r="P40" s="28">
        <f>'Cena na poramnuvanje'!P40*'Sreden kurs'!$D$11</f>
        <v>0</v>
      </c>
      <c r="Q40" s="28">
        <f>'Cena na poramnuvanje'!Q40*'Sreden kurs'!$D$11</f>
        <v>0</v>
      </c>
      <c r="R40" s="28">
        <f>'Cena na poramnuvanje'!R40*'Sreden kurs'!$D$11</f>
        <v>0</v>
      </c>
      <c r="S40" s="28">
        <f>'Cena na poramnuvanje'!S40*'Sreden kurs'!$D$11</f>
        <v>0</v>
      </c>
      <c r="T40" s="28">
        <f>'Cena na poramnuvanje'!T40*'Sreden kurs'!$D$11</f>
        <v>0</v>
      </c>
      <c r="U40" s="28">
        <f>'Cena na poramnuvanje'!U40*'Sreden kurs'!$D$11</f>
        <v>0</v>
      </c>
      <c r="V40" s="28">
        <f>'Cena na poramnuvanje'!V40*'Sreden kurs'!$D$11</f>
        <v>0</v>
      </c>
      <c r="W40" s="28">
        <f>'Cena na poramnuvanje'!W40*'Sreden kurs'!$D$11</f>
        <v>0</v>
      </c>
      <c r="X40" s="28">
        <f>'Cena na poramnuvanje'!X40*'Sreden kurs'!$D$11</f>
        <v>0</v>
      </c>
      <c r="Y40" s="28">
        <f>'Cena na poramnuvanje'!Y40*'Sreden kurs'!$D$11</f>
        <v>0</v>
      </c>
      <c r="Z40" s="28">
        <f>'Cena na poramnuvanje'!Z40*'Sreden kurs'!$D$11</f>
        <v>0</v>
      </c>
      <c r="AA40" s="29">
        <f>'Cena na poramnuvanje'!AA40*'Sreden kurs'!$D$11</f>
        <v>0</v>
      </c>
    </row>
    <row r="41" spans="2:27" x14ac:dyDescent="0.25">
      <c r="B41" s="66"/>
      <c r="C41" s="6" t="s">
        <v>27</v>
      </c>
      <c r="D41" s="28">
        <f>'Cena na poramnuvanje'!D41*'Sreden kurs'!$D$11</f>
        <v>0</v>
      </c>
      <c r="E41" s="28">
        <f>'Cena na poramnuvanje'!E41*'Sreden kurs'!$D$11</f>
        <v>0</v>
      </c>
      <c r="F41" s="28">
        <f>'Cena na poramnuvanje'!F41*'Sreden kurs'!$D$11</f>
        <v>0</v>
      </c>
      <c r="G41" s="28">
        <f>'Cena na poramnuvanje'!G41*'Sreden kurs'!$D$11</f>
        <v>0</v>
      </c>
      <c r="H41" s="28">
        <f>'Cena na poramnuvanje'!H41*'Sreden kurs'!$D$11</f>
        <v>0</v>
      </c>
      <c r="I41" s="28">
        <f>'Cena na poramnuvanje'!I41*'Sreden kurs'!$D$11</f>
        <v>0</v>
      </c>
      <c r="J41" s="28">
        <f>'Cena na poramnuvanje'!J41*'Sreden kurs'!$D$11</f>
        <v>10544.81964</v>
      </c>
      <c r="K41" s="28">
        <f>'Cena na poramnuvanje'!K41*'Sreden kurs'!$D$11</f>
        <v>12105.511980000001</v>
      </c>
      <c r="L41" s="28">
        <f>'Cena na poramnuvanje'!L41*'Sreden kurs'!$D$11</f>
        <v>12160.855679999999</v>
      </c>
      <c r="M41" s="28">
        <f>'Cena na poramnuvanje'!M41*'Sreden kurs'!$D$11</f>
        <v>9073.3290985836902</v>
      </c>
      <c r="N41" s="28">
        <f>'Cena na poramnuvanje'!N41*'Sreden kurs'!$D$11</f>
        <v>5918.7572856180659</v>
      </c>
      <c r="O41" s="28">
        <f>'Cena na poramnuvanje'!O41*'Sreden kurs'!$D$11</f>
        <v>5700.9221162174008</v>
      </c>
      <c r="P41" s="28">
        <f>'Cena na poramnuvanje'!P41*'Sreden kurs'!$D$11</f>
        <v>5550.5662160199008</v>
      </c>
      <c r="Q41" s="28">
        <f>'Cena na poramnuvanje'!Q41*'Sreden kurs'!$D$11</f>
        <v>5865.7489444444445</v>
      </c>
      <c r="R41" s="28">
        <f>'Cena na poramnuvanje'!R41*'Sreden kurs'!$D$11</f>
        <v>9365.9988299999986</v>
      </c>
      <c r="S41" s="28">
        <f>'Cena na poramnuvanje'!S41*'Sreden kurs'!$D$11</f>
        <v>6975.7344665180663</v>
      </c>
      <c r="T41" s="28">
        <f>'Cena na poramnuvanje'!T41*'Sreden kurs'!$D$11</f>
        <v>5591.9948919354838</v>
      </c>
      <c r="U41" s="28">
        <f>'Cena na poramnuvanje'!U41*'Sreden kurs'!$D$11</f>
        <v>8517.8676168332058</v>
      </c>
      <c r="V41" s="28">
        <f>'Cena na poramnuvanje'!V41*'Sreden kurs'!$D$11</f>
        <v>9499.0793784631969</v>
      </c>
      <c r="W41" s="28">
        <f>'Cena na poramnuvanje'!W41*'Sreden kurs'!$D$11</f>
        <v>11013.744490899899</v>
      </c>
      <c r="X41" s="28">
        <f>'Cena na poramnuvanje'!X41*'Sreden kurs'!$D$11</f>
        <v>9725.8236687519038</v>
      </c>
      <c r="Y41" s="28">
        <f>'Cena na poramnuvanje'!Y41*'Sreden kurs'!$D$11</f>
        <v>11141.729975986276</v>
      </c>
      <c r="Z41" s="28">
        <f>'Cena na poramnuvanje'!Z41*'Sreden kurs'!$D$11</f>
        <v>9550.7924085861196</v>
      </c>
      <c r="AA41" s="29">
        <f>'Cena na poramnuvanje'!AA41*'Sreden kurs'!$D$11</f>
        <v>10915.622429999999</v>
      </c>
    </row>
    <row r="42" spans="2:27" x14ac:dyDescent="0.25">
      <c r="B42" s="66"/>
      <c r="C42" s="6" t="s">
        <v>28</v>
      </c>
      <c r="D42" s="28">
        <f>'Cena na poramnuvanje'!D42*'Sreden kurs'!$D$11</f>
        <v>0</v>
      </c>
      <c r="E42" s="28">
        <f>'Cena na poramnuvanje'!E42*'Sreden kurs'!$D$11</f>
        <v>8823.6305700000012</v>
      </c>
      <c r="F42" s="28">
        <f>'Cena na poramnuvanje'!F42*'Sreden kurs'!$D$11</f>
        <v>9184.5944800000016</v>
      </c>
      <c r="G42" s="28">
        <f>'Cena na poramnuvanje'!G42*'Sreden kurs'!$D$11</f>
        <v>8781.2004000000015</v>
      </c>
      <c r="H42" s="28">
        <f>'Cena na poramnuvanje'!H42*'Sreden kurs'!$D$11</f>
        <v>9113.2626</v>
      </c>
      <c r="I42" s="28">
        <f>'Cena na poramnuvanje'!I42*'Sreden kurs'!$D$11</f>
        <v>9147.0837499999998</v>
      </c>
      <c r="J42" s="28">
        <f>'Cena na poramnuvanje'!J42*'Sreden kurs'!$D$11</f>
        <v>0</v>
      </c>
      <c r="K42" s="28">
        <f>'Cena na poramnuvanje'!K42*'Sreden kurs'!$D$11</f>
        <v>0</v>
      </c>
      <c r="L42" s="28">
        <f>'Cena na poramnuvanje'!L42*'Sreden kurs'!$D$11</f>
        <v>0</v>
      </c>
      <c r="M42" s="28">
        <f>'Cena na poramnuvanje'!M42*'Sreden kurs'!$D$11</f>
        <v>0</v>
      </c>
      <c r="N42" s="28">
        <f>'Cena na poramnuvanje'!N42*'Sreden kurs'!$D$11</f>
        <v>0</v>
      </c>
      <c r="O42" s="28">
        <f>'Cena na poramnuvanje'!O42*'Sreden kurs'!$D$11</f>
        <v>0</v>
      </c>
      <c r="P42" s="28">
        <f>'Cena na poramnuvanje'!P42*'Sreden kurs'!$D$11</f>
        <v>0</v>
      </c>
      <c r="Q42" s="28">
        <f>'Cena na poramnuvanje'!Q42*'Sreden kurs'!$D$11</f>
        <v>0</v>
      </c>
      <c r="R42" s="28">
        <f>'Cena na poramnuvanje'!R42*'Sreden kurs'!$D$11</f>
        <v>0</v>
      </c>
      <c r="S42" s="28">
        <f>'Cena na poramnuvanje'!S42*'Sreden kurs'!$D$11</f>
        <v>0</v>
      </c>
      <c r="T42" s="28">
        <f>'Cena na poramnuvanje'!T42*'Sreden kurs'!$D$11</f>
        <v>0</v>
      </c>
      <c r="U42" s="28">
        <f>'Cena na poramnuvanje'!U42*'Sreden kurs'!$D$11</f>
        <v>0</v>
      </c>
      <c r="V42" s="28">
        <f>'Cena na poramnuvanje'!V42*'Sreden kurs'!$D$11</f>
        <v>0</v>
      </c>
      <c r="W42" s="28">
        <f>'Cena na poramnuvanje'!W42*'Sreden kurs'!$D$11</f>
        <v>0</v>
      </c>
      <c r="X42" s="28">
        <f>'Cena na poramnuvanje'!X42*'Sreden kurs'!$D$11</f>
        <v>0</v>
      </c>
      <c r="Y42" s="28">
        <f>'Cena na poramnuvanje'!Y42*'Sreden kurs'!$D$11</f>
        <v>0</v>
      </c>
      <c r="Z42" s="28">
        <f>'Cena na poramnuvanje'!Z42*'Sreden kurs'!$D$11</f>
        <v>0</v>
      </c>
      <c r="AA42" s="29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30">
        <f>'Cena na poramnuvanje'!D43*'Sreden kurs'!$D$11</f>
        <v>0</v>
      </c>
      <c r="E43" s="30">
        <f>'Cena na poramnuvanje'!E43*'Sreden kurs'!$D$11</f>
        <v>26470.891710000004</v>
      </c>
      <c r="F43" s="30">
        <f>'Cena na poramnuvanje'!F43*'Sreden kurs'!$D$11</f>
        <v>27553.16851</v>
      </c>
      <c r="G43" s="30">
        <f>'Cena na poramnuvanje'!G43*'Sreden kurs'!$D$11</f>
        <v>26343.601200000001</v>
      </c>
      <c r="H43" s="30">
        <f>'Cena na poramnuvanje'!H43*'Sreden kurs'!$D$11</f>
        <v>27339.787800000002</v>
      </c>
      <c r="I43" s="30">
        <f>'Cena na poramnuvanje'!I43*'Sreden kurs'!$D$11</f>
        <v>27441.251250000001</v>
      </c>
      <c r="J43" s="30">
        <f>'Cena na poramnuvanje'!J43*'Sreden kurs'!$D$11</f>
        <v>0</v>
      </c>
      <c r="K43" s="30">
        <f>'Cena na poramnuvanje'!K43*'Sreden kurs'!$D$11</f>
        <v>0</v>
      </c>
      <c r="L43" s="30">
        <f>'Cena na poramnuvanje'!L43*'Sreden kurs'!$D$11</f>
        <v>0</v>
      </c>
      <c r="M43" s="30">
        <f>'Cena na poramnuvanje'!M43*'Sreden kurs'!$D$11</f>
        <v>0</v>
      </c>
      <c r="N43" s="30">
        <f>'Cena na poramnuvanje'!N43*'Sreden kurs'!$D$11</f>
        <v>0</v>
      </c>
      <c r="O43" s="30">
        <f>'Cena na poramnuvanje'!O43*'Sreden kurs'!$D$11</f>
        <v>0</v>
      </c>
      <c r="P43" s="30">
        <f>'Cena na poramnuvanje'!P43*'Sreden kurs'!$D$11</f>
        <v>0</v>
      </c>
      <c r="Q43" s="30">
        <f>'Cena na poramnuvanje'!Q43*'Sreden kurs'!$D$11</f>
        <v>0</v>
      </c>
      <c r="R43" s="30">
        <f>'Cena na poramnuvanje'!R43*'Sreden kurs'!$D$11</f>
        <v>0</v>
      </c>
      <c r="S43" s="30">
        <f>'Cena na poramnuvanje'!S43*'Sreden kurs'!$D$11</f>
        <v>0</v>
      </c>
      <c r="T43" s="30">
        <f>'Cena na poramnuvanje'!T43*'Sreden kurs'!$D$11</f>
        <v>0</v>
      </c>
      <c r="U43" s="30">
        <f>'Cena na poramnuvanje'!U43*'Sreden kurs'!$D$11</f>
        <v>0</v>
      </c>
      <c r="V43" s="30">
        <f>'Cena na poramnuvanje'!V43*'Sreden kurs'!$D$11</f>
        <v>0</v>
      </c>
      <c r="W43" s="30">
        <f>'Cena na poramnuvanje'!W43*'Sreden kurs'!$D$11</f>
        <v>0</v>
      </c>
      <c r="X43" s="30">
        <f>'Cena na poramnuvanje'!X43*'Sreden kurs'!$D$11</f>
        <v>0</v>
      </c>
      <c r="Y43" s="30">
        <f>'Cena na poramnuvanje'!Y43*'Sreden kurs'!$D$11</f>
        <v>0</v>
      </c>
      <c r="Z43" s="30">
        <f>'Cena na poramnuvanje'!Z43*'Sreden kurs'!$D$11</f>
        <v>0</v>
      </c>
      <c r="AA43" s="31">
        <f>'Cena na poramnuvanje'!AA43*'Sreden kurs'!$D$11</f>
        <v>0</v>
      </c>
    </row>
    <row r="44" spans="2:27" ht="15.75" thickTop="1" x14ac:dyDescent="0.25">
      <c r="B44" s="65" t="str">
        <f>'Cena na poramnuvanje'!B44:B47</f>
        <v>11.08.2022</v>
      </c>
      <c r="C44" s="6" t="s">
        <v>26</v>
      </c>
      <c r="D44" s="28">
        <f>'Cena na poramnuvanje'!D44*'Sreden kurs'!$D$12</f>
        <v>0</v>
      </c>
      <c r="E44" s="28">
        <f>'Cena na poramnuvanje'!E44*'Sreden kurs'!$D$12</f>
        <v>0</v>
      </c>
      <c r="F44" s="28">
        <f>'Cena na poramnuvanje'!F44*'Sreden kurs'!$D$12</f>
        <v>0</v>
      </c>
      <c r="G44" s="28">
        <f>'Cena na poramnuvanje'!G44*'Sreden kurs'!$D$12</f>
        <v>0</v>
      </c>
      <c r="H44" s="28">
        <f>'Cena na poramnuvanje'!H44*'Sreden kurs'!$D$12</f>
        <v>0</v>
      </c>
      <c r="I44" s="28">
        <f>'Cena na poramnuvanje'!I44*'Sreden kurs'!$D$12</f>
        <v>0</v>
      </c>
      <c r="J44" s="28">
        <f>'Cena na poramnuvanje'!J44*'Sreden kurs'!$D$12</f>
        <v>0</v>
      </c>
      <c r="K44" s="28">
        <f>'Cena na poramnuvanje'!K44*'Sreden kurs'!$D$12</f>
        <v>0</v>
      </c>
      <c r="L44" s="28">
        <f>'Cena na poramnuvanje'!L44*'Sreden kurs'!$D$12</f>
        <v>0</v>
      </c>
      <c r="M44" s="28">
        <f>'Cena na poramnuvanje'!M44*'Sreden kurs'!$D$12</f>
        <v>0</v>
      </c>
      <c r="N44" s="28">
        <f>'Cena na poramnuvanje'!N44*'Sreden kurs'!$D$12</f>
        <v>0</v>
      </c>
      <c r="O44" s="28">
        <f>'Cena na poramnuvanje'!O44*'Sreden kurs'!$D$12</f>
        <v>0</v>
      </c>
      <c r="P44" s="28">
        <f>'Cena na poramnuvanje'!P44*'Sreden kurs'!$D$12</f>
        <v>0</v>
      </c>
      <c r="Q44" s="28">
        <f>'Cena na poramnuvanje'!Q44*'Sreden kurs'!$D$12</f>
        <v>0</v>
      </c>
      <c r="R44" s="28">
        <f>'Cena na poramnuvanje'!R44*'Sreden kurs'!$D$12</f>
        <v>0</v>
      </c>
      <c r="S44" s="28">
        <f>'Cena na poramnuvanje'!S44*'Sreden kurs'!$D$12</f>
        <v>0</v>
      </c>
      <c r="T44" s="28">
        <f>'Cena na poramnuvanje'!T44*'Sreden kurs'!$D$12</f>
        <v>0</v>
      </c>
      <c r="U44" s="28">
        <f>'Cena na poramnuvanje'!U44*'Sreden kurs'!$D$12</f>
        <v>0</v>
      </c>
      <c r="V44" s="28">
        <f>'Cena na poramnuvanje'!V44*'Sreden kurs'!$D$12</f>
        <v>0</v>
      </c>
      <c r="W44" s="28">
        <f>'Cena na poramnuvanje'!W44*'Sreden kurs'!$D$12</f>
        <v>0</v>
      </c>
      <c r="X44" s="28">
        <f>'Cena na poramnuvanje'!X44*'Sreden kurs'!$D$12</f>
        <v>0</v>
      </c>
      <c r="Y44" s="28">
        <f>'Cena na poramnuvanje'!Y44*'Sreden kurs'!$D$12</f>
        <v>0</v>
      </c>
      <c r="Z44" s="28">
        <f>'Cena na poramnuvanje'!Z44*'Sreden kurs'!$D$12</f>
        <v>0</v>
      </c>
      <c r="AA44" s="29">
        <f>'Cena na poramnuvanje'!AA44*'Sreden kurs'!$D$12</f>
        <v>0</v>
      </c>
    </row>
    <row r="45" spans="2:27" x14ac:dyDescent="0.25">
      <c r="B45" s="66"/>
      <c r="C45" s="6" t="s">
        <v>27</v>
      </c>
      <c r="D45" s="28">
        <f>'Cena na poramnuvanje'!D45*'Sreden kurs'!$D$12</f>
        <v>7783.800541382182</v>
      </c>
      <c r="E45" s="28">
        <f>'Cena na poramnuvanje'!E45*'Sreden kurs'!$D$12</f>
        <v>0</v>
      </c>
      <c r="F45" s="28">
        <f>'Cena na poramnuvanje'!F45*'Sreden kurs'!$D$12</f>
        <v>0</v>
      </c>
      <c r="G45" s="28">
        <f>'Cena na poramnuvanje'!G45*'Sreden kurs'!$D$12</f>
        <v>0</v>
      </c>
      <c r="H45" s="28">
        <f>'Cena na poramnuvanje'!H45*'Sreden kurs'!$D$12</f>
        <v>0</v>
      </c>
      <c r="I45" s="28">
        <f>'Cena na poramnuvanje'!I45*'Sreden kurs'!$D$12</f>
        <v>0</v>
      </c>
      <c r="J45" s="28">
        <f>'Cena na poramnuvanje'!J45*'Sreden kurs'!$D$12</f>
        <v>12540.67535</v>
      </c>
      <c r="K45" s="28">
        <f>'Cena na poramnuvanje'!K45*'Sreden kurs'!$D$12</f>
        <v>12925.634049999999</v>
      </c>
      <c r="L45" s="28">
        <f>'Cena na poramnuvanje'!L45*'Sreden kurs'!$D$12</f>
        <v>12768.206849999997</v>
      </c>
      <c r="M45" s="28">
        <f>'Cena na poramnuvanje'!M45*'Sreden kurs'!$D$12</f>
        <v>12212.906999999999</v>
      </c>
      <c r="N45" s="28">
        <f>'Cena na poramnuvanje'!N45*'Sreden kurs'!$D$12</f>
        <v>7974.5654761171036</v>
      </c>
      <c r="O45" s="28">
        <f>'Cena na poramnuvanje'!O45*'Sreden kurs'!$D$12</f>
        <v>6891.7704558418945</v>
      </c>
      <c r="P45" s="28">
        <f>'Cena na poramnuvanje'!P45*'Sreden kurs'!$D$12</f>
        <v>6836.3514040618247</v>
      </c>
      <c r="Q45" s="28">
        <f>'Cena na poramnuvanje'!Q45*'Sreden kurs'!$D$12</f>
        <v>6702.8513833525903</v>
      </c>
      <c r="R45" s="28">
        <f>'Cena na poramnuvanje'!R45*'Sreden kurs'!$D$12</f>
        <v>7099.99542359104</v>
      </c>
      <c r="S45" s="28">
        <f>'Cena na poramnuvanje'!S45*'Sreden kurs'!$D$12</f>
        <v>7106.4641974927672</v>
      </c>
      <c r="T45" s="28">
        <f>'Cena na poramnuvanje'!T45*'Sreden kurs'!$D$12</f>
        <v>7309.1112150000008</v>
      </c>
      <c r="U45" s="28">
        <f>'Cena na poramnuvanje'!U45*'Sreden kurs'!$D$12</f>
        <v>7404.3915679999991</v>
      </c>
      <c r="V45" s="28">
        <f>'Cena na poramnuvanje'!V45*'Sreden kurs'!$D$12</f>
        <v>8302.6736309999997</v>
      </c>
      <c r="W45" s="28">
        <f>'Cena na poramnuvanje'!W45*'Sreden kurs'!$D$12</f>
        <v>10106.073001435254</v>
      </c>
      <c r="X45" s="28">
        <f>'Cena na poramnuvanje'!X45*'Sreden kurs'!$D$12</f>
        <v>9866.5456489361695</v>
      </c>
      <c r="Y45" s="28">
        <f>'Cena na poramnuvanje'!Y45*'Sreden kurs'!$D$12</f>
        <v>8638.857129291453</v>
      </c>
      <c r="Z45" s="28">
        <f>'Cena na poramnuvanje'!Z45*'Sreden kurs'!$D$12</f>
        <v>9387.2294209770098</v>
      </c>
      <c r="AA45" s="29">
        <f>'Cena na poramnuvanje'!AA45*'Sreden kurs'!$D$12</f>
        <v>8802.066122194512</v>
      </c>
    </row>
    <row r="46" spans="2:27" x14ac:dyDescent="0.25">
      <c r="B46" s="66"/>
      <c r="C46" s="6" t="s">
        <v>28</v>
      </c>
      <c r="D46" s="28">
        <f>'Cena na poramnuvanje'!D46*'Sreden kurs'!$D$12</f>
        <v>0</v>
      </c>
      <c r="E46" s="28">
        <f>'Cena na poramnuvanje'!E46*'Sreden kurs'!$D$12</f>
        <v>9225.4799000000003</v>
      </c>
      <c r="F46" s="28">
        <f>'Cena na poramnuvanje'!F46*'Sreden kurs'!$D$12</f>
        <v>9531.7250000000004</v>
      </c>
      <c r="G46" s="28">
        <f>'Cena na poramnuvanje'!G46*'Sreden kurs'!$D$12</f>
        <v>9417.9592499999999</v>
      </c>
      <c r="H46" s="28">
        <f>'Cena na poramnuvanje'!H46*'Sreden kurs'!$D$12</f>
        <v>9593.2199999999993</v>
      </c>
      <c r="I46" s="28">
        <f>'Cena na poramnuvanje'!I46*'Sreden kurs'!$D$12</f>
        <v>10671.227349999999</v>
      </c>
      <c r="J46" s="28">
        <f>'Cena na poramnuvanje'!J46*'Sreden kurs'!$D$12</f>
        <v>0</v>
      </c>
      <c r="K46" s="28">
        <f>'Cena na poramnuvanje'!K46*'Sreden kurs'!$D$12</f>
        <v>0</v>
      </c>
      <c r="L46" s="28">
        <f>'Cena na poramnuvanje'!L46*'Sreden kurs'!$D$12</f>
        <v>0</v>
      </c>
      <c r="M46" s="28">
        <f>'Cena na poramnuvanje'!M46*'Sreden kurs'!$D$12</f>
        <v>0</v>
      </c>
      <c r="N46" s="28">
        <f>'Cena na poramnuvanje'!N46*'Sreden kurs'!$D$12</f>
        <v>0</v>
      </c>
      <c r="O46" s="28">
        <f>'Cena na poramnuvanje'!O46*'Sreden kurs'!$D$12</f>
        <v>0</v>
      </c>
      <c r="P46" s="28">
        <f>'Cena na poramnuvanje'!P46*'Sreden kurs'!$D$12</f>
        <v>0</v>
      </c>
      <c r="Q46" s="28">
        <f>'Cena na poramnuvanje'!Q46*'Sreden kurs'!$D$12</f>
        <v>0</v>
      </c>
      <c r="R46" s="28">
        <f>'Cena na poramnuvanje'!R46*'Sreden kurs'!$D$12</f>
        <v>0</v>
      </c>
      <c r="S46" s="28">
        <f>'Cena na poramnuvanje'!S46*'Sreden kurs'!$D$12</f>
        <v>0</v>
      </c>
      <c r="T46" s="28">
        <f>'Cena na poramnuvanje'!T46*'Sreden kurs'!$D$12</f>
        <v>0</v>
      </c>
      <c r="U46" s="28">
        <f>'Cena na poramnuvanje'!U46*'Sreden kurs'!$D$12</f>
        <v>0</v>
      </c>
      <c r="V46" s="28">
        <f>'Cena na poramnuvanje'!V46*'Sreden kurs'!$D$12</f>
        <v>0</v>
      </c>
      <c r="W46" s="28">
        <f>'Cena na poramnuvanje'!W46*'Sreden kurs'!$D$12</f>
        <v>0</v>
      </c>
      <c r="X46" s="28">
        <f>'Cena na poramnuvanje'!X46*'Sreden kurs'!$D$12</f>
        <v>0</v>
      </c>
      <c r="Y46" s="28">
        <f>'Cena na poramnuvanje'!Y46*'Sreden kurs'!$D$12</f>
        <v>0</v>
      </c>
      <c r="Z46" s="28">
        <f>'Cena na poramnuvanje'!Z46*'Sreden kurs'!$D$12</f>
        <v>0</v>
      </c>
      <c r="AA46" s="29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30">
        <f>'Cena na poramnuvanje'!D47*'Sreden kurs'!$D$12</f>
        <v>0</v>
      </c>
      <c r="E47" s="30">
        <f>'Cena na poramnuvanje'!E47*'Sreden kurs'!$D$12</f>
        <v>27675.82475</v>
      </c>
      <c r="F47" s="30">
        <f>'Cena na poramnuvanje'!F47*'Sreden kurs'!$D$12</f>
        <v>28595.174999999999</v>
      </c>
      <c r="G47" s="30">
        <f>'Cena na poramnuvanje'!G47*'Sreden kurs'!$D$12</f>
        <v>28253.87775</v>
      </c>
      <c r="H47" s="30">
        <f>'Cena na poramnuvanje'!H47*'Sreden kurs'!$D$12</f>
        <v>28779.66</v>
      </c>
      <c r="I47" s="30">
        <f>'Cena na poramnuvanje'!I47*'Sreden kurs'!$D$12</f>
        <v>32013.682049999999</v>
      </c>
      <c r="J47" s="30">
        <f>'Cena na poramnuvanje'!J47*'Sreden kurs'!$D$12</f>
        <v>0</v>
      </c>
      <c r="K47" s="30">
        <f>'Cena na poramnuvanje'!K47*'Sreden kurs'!$D$12</f>
        <v>0</v>
      </c>
      <c r="L47" s="30">
        <f>'Cena na poramnuvanje'!L47*'Sreden kurs'!$D$12</f>
        <v>0</v>
      </c>
      <c r="M47" s="30">
        <f>'Cena na poramnuvanje'!M47*'Sreden kurs'!$D$12</f>
        <v>0</v>
      </c>
      <c r="N47" s="30">
        <f>'Cena na poramnuvanje'!N47*'Sreden kurs'!$D$12</f>
        <v>0</v>
      </c>
      <c r="O47" s="30">
        <f>'Cena na poramnuvanje'!O47*'Sreden kurs'!$D$12</f>
        <v>0</v>
      </c>
      <c r="P47" s="30">
        <f>'Cena na poramnuvanje'!P47*'Sreden kurs'!$D$12</f>
        <v>0</v>
      </c>
      <c r="Q47" s="30">
        <f>'Cena na poramnuvanje'!Q47*'Sreden kurs'!$D$12</f>
        <v>0</v>
      </c>
      <c r="R47" s="30">
        <f>'Cena na poramnuvanje'!R47*'Sreden kurs'!$D$12</f>
        <v>0</v>
      </c>
      <c r="S47" s="30">
        <f>'Cena na poramnuvanje'!S47*'Sreden kurs'!$D$12</f>
        <v>0</v>
      </c>
      <c r="T47" s="30">
        <f>'Cena na poramnuvanje'!T47*'Sreden kurs'!$D$12</f>
        <v>0</v>
      </c>
      <c r="U47" s="30">
        <f>'Cena na poramnuvanje'!U47*'Sreden kurs'!$D$12</f>
        <v>0</v>
      </c>
      <c r="V47" s="30">
        <f>'Cena na poramnuvanje'!V47*'Sreden kurs'!$D$12</f>
        <v>0</v>
      </c>
      <c r="W47" s="30">
        <f>'Cena na poramnuvanje'!W47*'Sreden kurs'!$D$12</f>
        <v>0</v>
      </c>
      <c r="X47" s="30">
        <f>'Cena na poramnuvanje'!X47*'Sreden kurs'!$D$12</f>
        <v>0</v>
      </c>
      <c r="Y47" s="30">
        <f>'Cena na poramnuvanje'!Y47*'Sreden kurs'!$D$12</f>
        <v>0</v>
      </c>
      <c r="Z47" s="30">
        <f>'Cena na poramnuvanje'!Z47*'Sreden kurs'!$D$12</f>
        <v>0</v>
      </c>
      <c r="AA47" s="31">
        <f>'Cena na poramnuvanje'!AA47*'Sreden kurs'!$D$12</f>
        <v>0</v>
      </c>
    </row>
    <row r="48" spans="2:27" ht="15.75" thickTop="1" x14ac:dyDescent="0.25">
      <c r="B48" s="65" t="str">
        <f>'Cena na poramnuvanje'!B48:B51</f>
        <v>12.08.2022</v>
      </c>
      <c r="C48" s="6" t="s">
        <v>26</v>
      </c>
      <c r="D48" s="28">
        <f>'Cena na poramnuvanje'!D48*'Sreden kurs'!$D$13</f>
        <v>0</v>
      </c>
      <c r="E48" s="28">
        <f>'Cena na poramnuvanje'!E48*'Sreden kurs'!$D$13</f>
        <v>0</v>
      </c>
      <c r="F48" s="28">
        <f>'Cena na poramnuvanje'!F48*'Sreden kurs'!$D$13</f>
        <v>0</v>
      </c>
      <c r="G48" s="28">
        <f>'Cena na poramnuvanje'!G48*'Sreden kurs'!$D$13</f>
        <v>0</v>
      </c>
      <c r="H48" s="28">
        <f>'Cena na poramnuvanje'!H48*'Sreden kurs'!$D$13</f>
        <v>0</v>
      </c>
      <c r="I48" s="28">
        <f>'Cena na poramnuvanje'!I48*'Sreden kurs'!$D$13</f>
        <v>0</v>
      </c>
      <c r="J48" s="28">
        <f>'Cena na poramnuvanje'!J48*'Sreden kurs'!$D$13</f>
        <v>0</v>
      </c>
      <c r="K48" s="28">
        <f>'Cena na poramnuvanje'!K48*'Sreden kurs'!$D$13</f>
        <v>0</v>
      </c>
      <c r="L48" s="28">
        <f>'Cena na poramnuvanje'!L48*'Sreden kurs'!$D$13</f>
        <v>0</v>
      </c>
      <c r="M48" s="28">
        <f>'Cena na poramnuvanje'!M48*'Sreden kurs'!$D$13</f>
        <v>0</v>
      </c>
      <c r="N48" s="28">
        <f>'Cena na poramnuvanje'!N48*'Sreden kurs'!$D$13</f>
        <v>0</v>
      </c>
      <c r="O48" s="28">
        <f>'Cena na poramnuvanje'!O48*'Sreden kurs'!$D$13</f>
        <v>0</v>
      </c>
      <c r="P48" s="28">
        <f>'Cena na poramnuvanje'!P48*'Sreden kurs'!$D$13</f>
        <v>36615.272832000002</v>
      </c>
      <c r="Q48" s="28">
        <f>'Cena na poramnuvanje'!Q48*'Sreden kurs'!$D$13</f>
        <v>0</v>
      </c>
      <c r="R48" s="28">
        <f>'Cena na poramnuvanje'!R48*'Sreden kurs'!$D$13</f>
        <v>45016.419168</v>
      </c>
      <c r="S48" s="28">
        <f>'Cena na poramnuvanje'!S48*'Sreden kurs'!$D$13</f>
        <v>0</v>
      </c>
      <c r="T48" s="28">
        <f>'Cena na poramnuvanje'!T48*'Sreden kurs'!$D$13</f>
        <v>0</v>
      </c>
      <c r="U48" s="28">
        <f>'Cena na poramnuvanje'!U48*'Sreden kurs'!$D$13</f>
        <v>0</v>
      </c>
      <c r="V48" s="28">
        <f>'Cena na poramnuvanje'!V48*'Sreden kurs'!$D$13</f>
        <v>45196.593072000003</v>
      </c>
      <c r="W48" s="28">
        <f>'Cena na poramnuvanje'!W48*'Sreden kurs'!$D$13</f>
        <v>0</v>
      </c>
      <c r="X48" s="28">
        <f>'Cena na poramnuvanje'!X48*'Sreden kurs'!$D$13</f>
        <v>0</v>
      </c>
      <c r="Y48" s="28">
        <f>'Cena na poramnuvanje'!Y48*'Sreden kurs'!$D$13</f>
        <v>0</v>
      </c>
      <c r="Z48" s="28">
        <f>'Cena na poramnuvanje'!Z48*'Sreden kurs'!$D$13</f>
        <v>0</v>
      </c>
      <c r="AA48" s="29">
        <f>'Cena na poramnuvanje'!AA48*'Sreden kurs'!$D$13</f>
        <v>0</v>
      </c>
    </row>
    <row r="49" spans="2:27" x14ac:dyDescent="0.25">
      <c r="B49" s="66"/>
      <c r="C49" s="6" t="s">
        <v>27</v>
      </c>
      <c r="D49" s="28">
        <f>'Cena na poramnuvanje'!D49*'Sreden kurs'!$D$13</f>
        <v>8705.4445955555566</v>
      </c>
      <c r="E49" s="28">
        <f>'Cena na poramnuvanje'!E49*'Sreden kurs'!$D$13</f>
        <v>0</v>
      </c>
      <c r="F49" s="28">
        <f>'Cena na poramnuvanje'!F49*'Sreden kurs'!$D$13</f>
        <v>0</v>
      </c>
      <c r="G49" s="28">
        <f>'Cena na poramnuvanje'!G49*'Sreden kurs'!$D$13</f>
        <v>0</v>
      </c>
      <c r="H49" s="28">
        <f>'Cena na poramnuvanje'!H49*'Sreden kurs'!$D$13</f>
        <v>0</v>
      </c>
      <c r="I49" s="28">
        <f>'Cena na poramnuvanje'!I49*'Sreden kurs'!$D$13</f>
        <v>0</v>
      </c>
      <c r="J49" s="28">
        <f>'Cena na poramnuvanje'!J49*'Sreden kurs'!$D$13</f>
        <v>14500.617168000001</v>
      </c>
      <c r="K49" s="28">
        <f>'Cena na poramnuvanje'!K49*'Sreden kurs'!$D$13</f>
        <v>15782.742048000002</v>
      </c>
      <c r="L49" s="28">
        <f>'Cena na poramnuvanje'!L49*'Sreden kurs'!$D$13</f>
        <v>15619.171200000001</v>
      </c>
      <c r="M49" s="28">
        <f>'Cena na poramnuvanje'!M49*'Sreden kurs'!$D$13</f>
        <v>14529.518784</v>
      </c>
      <c r="N49" s="28">
        <f>'Cena na poramnuvanje'!N49*'Sreden kurs'!$D$13</f>
        <v>9454.2970677844314</v>
      </c>
      <c r="O49" s="28">
        <f>'Cena na poramnuvanje'!O49*'Sreden kurs'!$D$13</f>
        <v>8407.7477365867617</v>
      </c>
      <c r="P49" s="28">
        <f>'Cena na poramnuvanje'!P49*'Sreden kurs'!$D$13</f>
        <v>0</v>
      </c>
      <c r="Q49" s="28">
        <f>'Cena na poramnuvanje'!Q49*'Sreden kurs'!$D$13</f>
        <v>8481.0869759999987</v>
      </c>
      <c r="R49" s="28">
        <f>'Cena na poramnuvanje'!R49*'Sreden kurs'!$D$13</f>
        <v>0</v>
      </c>
      <c r="S49" s="28">
        <f>'Cena na poramnuvanje'!S49*'Sreden kurs'!$D$13</f>
        <v>14168.556048000002</v>
      </c>
      <c r="T49" s="28">
        <f>'Cena na poramnuvanje'!T49*'Sreden kurs'!$D$13</f>
        <v>14554.730832000003</v>
      </c>
      <c r="U49" s="28">
        <f>'Cena na poramnuvanje'!U49*'Sreden kurs'!$D$13</f>
        <v>14003.140415999998</v>
      </c>
      <c r="V49" s="28">
        <f>'Cena na poramnuvanje'!V49*'Sreden kurs'!$D$13</f>
        <v>0</v>
      </c>
      <c r="W49" s="28">
        <f>'Cena na poramnuvanje'!W49*'Sreden kurs'!$D$13</f>
        <v>17217.983999999997</v>
      </c>
      <c r="X49" s="28">
        <f>'Cena na poramnuvanje'!X49*'Sreden kurs'!$D$13</f>
        <v>13353.778095864225</v>
      </c>
      <c r="Y49" s="28">
        <f>'Cena na poramnuvanje'!Y49*'Sreden kurs'!$D$13</f>
        <v>10389.714694178596</v>
      </c>
      <c r="Z49" s="28">
        <f>'Cena na poramnuvanje'!Z49*'Sreden kurs'!$D$13</f>
        <v>11492.084754533198</v>
      </c>
      <c r="AA49" s="29">
        <f>'Cena na poramnuvanje'!AA49*'Sreden kurs'!$D$13</f>
        <v>9336.6512085056547</v>
      </c>
    </row>
    <row r="50" spans="2:27" x14ac:dyDescent="0.25">
      <c r="B50" s="66"/>
      <c r="C50" s="6" t="s">
        <v>28</v>
      </c>
      <c r="D50" s="28">
        <f>'Cena na poramnuvanje'!D50*'Sreden kurs'!$D$13</f>
        <v>0</v>
      </c>
      <c r="E50" s="28">
        <f>'Cena na poramnuvanje'!E50*'Sreden kurs'!$D$13</f>
        <v>12452.292000000001</v>
      </c>
      <c r="F50" s="28">
        <f>'Cena na poramnuvanje'!F50*'Sreden kurs'!$D$13</f>
        <v>12169.425120000002</v>
      </c>
      <c r="G50" s="28">
        <f>'Cena na poramnuvanje'!G50*'Sreden kurs'!$D$13</f>
        <v>12051.358944</v>
      </c>
      <c r="H50" s="28">
        <f>'Cena na poramnuvanje'!H50*'Sreden kurs'!$D$13</f>
        <v>12385.264848000001</v>
      </c>
      <c r="I50" s="28">
        <f>'Cena na poramnuvanje'!I50*'Sreden kurs'!$D$13</f>
        <v>12558.059616</v>
      </c>
      <c r="J50" s="28">
        <f>'Cena na poramnuvanje'!J50*'Sreden kurs'!$D$13</f>
        <v>0</v>
      </c>
      <c r="K50" s="28">
        <f>'Cena na poramnuvanje'!K50*'Sreden kurs'!$D$13</f>
        <v>0</v>
      </c>
      <c r="L50" s="28">
        <f>'Cena na poramnuvanje'!L50*'Sreden kurs'!$D$13</f>
        <v>0</v>
      </c>
      <c r="M50" s="28">
        <f>'Cena na poramnuvanje'!M50*'Sreden kurs'!$D$13</f>
        <v>0</v>
      </c>
      <c r="N50" s="28">
        <f>'Cena na poramnuvanje'!N50*'Sreden kurs'!$D$13</f>
        <v>0</v>
      </c>
      <c r="O50" s="28">
        <f>'Cena na poramnuvanje'!O50*'Sreden kurs'!$D$13</f>
        <v>0</v>
      </c>
      <c r="P50" s="28">
        <f>'Cena na poramnuvanje'!P50*'Sreden kurs'!$D$13</f>
        <v>0</v>
      </c>
      <c r="Q50" s="28">
        <f>'Cena na poramnuvanje'!Q50*'Sreden kurs'!$D$13</f>
        <v>0</v>
      </c>
      <c r="R50" s="28">
        <f>'Cena na poramnuvanje'!R50*'Sreden kurs'!$D$13</f>
        <v>0</v>
      </c>
      <c r="S50" s="28">
        <f>'Cena na poramnuvanje'!S50*'Sreden kurs'!$D$13</f>
        <v>0</v>
      </c>
      <c r="T50" s="28">
        <f>'Cena na poramnuvanje'!T50*'Sreden kurs'!$D$13</f>
        <v>0</v>
      </c>
      <c r="U50" s="28">
        <f>'Cena na poramnuvanje'!U50*'Sreden kurs'!$D$13</f>
        <v>0</v>
      </c>
      <c r="V50" s="28">
        <f>'Cena na poramnuvanje'!V50*'Sreden kurs'!$D$13</f>
        <v>0</v>
      </c>
      <c r="W50" s="28">
        <f>'Cena na poramnuvanje'!W50*'Sreden kurs'!$D$13</f>
        <v>0</v>
      </c>
      <c r="X50" s="28">
        <f>'Cena na poramnuvanje'!X50*'Sreden kurs'!$D$13</f>
        <v>0</v>
      </c>
      <c r="Y50" s="28">
        <f>'Cena na poramnuvanje'!Y50*'Sreden kurs'!$D$13</f>
        <v>0</v>
      </c>
      <c r="Z50" s="28">
        <f>'Cena na poramnuvanje'!Z50*'Sreden kurs'!$D$13</f>
        <v>0</v>
      </c>
      <c r="AA50" s="29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30">
        <f>'Cena na poramnuvanje'!D51*'Sreden kurs'!$D$13</f>
        <v>0</v>
      </c>
      <c r="E51" s="30">
        <f>'Cena na poramnuvanje'!E51*'Sreden kurs'!$D$13</f>
        <v>37356.876000000004</v>
      </c>
      <c r="F51" s="30">
        <f>'Cena na poramnuvanje'!F51*'Sreden kurs'!$D$13</f>
        <v>36507.660432000004</v>
      </c>
      <c r="G51" s="30">
        <f>'Cena na poramnuvanje'!G51*'Sreden kurs'!$D$13</f>
        <v>36153.461903999996</v>
      </c>
      <c r="H51" s="30">
        <f>'Cena na poramnuvanje'!H51*'Sreden kurs'!$D$13</f>
        <v>37155.794544000004</v>
      </c>
      <c r="I51" s="30">
        <f>'Cena na poramnuvanje'!I51*'Sreden kurs'!$D$13</f>
        <v>37673.563920000001</v>
      </c>
      <c r="J51" s="30">
        <f>'Cena na poramnuvanje'!J51*'Sreden kurs'!$D$13</f>
        <v>0</v>
      </c>
      <c r="K51" s="30">
        <f>'Cena na poramnuvanje'!K51*'Sreden kurs'!$D$13</f>
        <v>0</v>
      </c>
      <c r="L51" s="30">
        <f>'Cena na poramnuvanje'!L51*'Sreden kurs'!$D$13</f>
        <v>0</v>
      </c>
      <c r="M51" s="30">
        <f>'Cena na poramnuvanje'!M51*'Sreden kurs'!$D$13</f>
        <v>0</v>
      </c>
      <c r="N51" s="30">
        <f>'Cena na poramnuvanje'!N51*'Sreden kurs'!$D$13</f>
        <v>0</v>
      </c>
      <c r="O51" s="30">
        <f>'Cena na poramnuvanje'!O51*'Sreden kurs'!$D$13</f>
        <v>0</v>
      </c>
      <c r="P51" s="30">
        <f>'Cena na poramnuvanje'!P51*'Sreden kurs'!$D$13</f>
        <v>0</v>
      </c>
      <c r="Q51" s="30">
        <f>'Cena na poramnuvanje'!Q51*'Sreden kurs'!$D$13</f>
        <v>0</v>
      </c>
      <c r="R51" s="30">
        <f>'Cena na poramnuvanje'!R51*'Sreden kurs'!$D$13</f>
        <v>0</v>
      </c>
      <c r="S51" s="30">
        <f>'Cena na poramnuvanje'!S51*'Sreden kurs'!$D$13</f>
        <v>0</v>
      </c>
      <c r="T51" s="30">
        <f>'Cena na poramnuvanje'!T51*'Sreden kurs'!$D$13</f>
        <v>0</v>
      </c>
      <c r="U51" s="30">
        <f>'Cena na poramnuvanje'!U51*'Sreden kurs'!$D$13</f>
        <v>0</v>
      </c>
      <c r="V51" s="30">
        <f>'Cena na poramnuvanje'!V51*'Sreden kurs'!$D$13</f>
        <v>0</v>
      </c>
      <c r="W51" s="30">
        <f>'Cena na poramnuvanje'!W51*'Sreden kurs'!$D$13</f>
        <v>0</v>
      </c>
      <c r="X51" s="30">
        <f>'Cena na poramnuvanje'!X51*'Sreden kurs'!$D$13</f>
        <v>0</v>
      </c>
      <c r="Y51" s="30">
        <f>'Cena na poramnuvanje'!Y51*'Sreden kurs'!$D$13</f>
        <v>0</v>
      </c>
      <c r="Z51" s="30">
        <f>'Cena na poramnuvanje'!Z51*'Sreden kurs'!$D$13</f>
        <v>0</v>
      </c>
      <c r="AA51" s="31">
        <f>'Cena na poramnuvanje'!AA51*'Sreden kurs'!$D$13</f>
        <v>0</v>
      </c>
    </row>
    <row r="52" spans="2:27" ht="15.75" thickTop="1" x14ac:dyDescent="0.25">
      <c r="B52" s="65" t="str">
        <f>'Cena na poramnuvanje'!B52:B55</f>
        <v>13.08.2022</v>
      </c>
      <c r="C52" s="6" t="s">
        <v>26</v>
      </c>
      <c r="D52" s="28">
        <f>'Cena na poramnuvanje'!D52*'Sreden kurs'!$D$14</f>
        <v>0</v>
      </c>
      <c r="E52" s="28">
        <f>'Cena na poramnuvanje'!E52*'Sreden kurs'!$D$14</f>
        <v>0</v>
      </c>
      <c r="F52" s="28">
        <f>'Cena na poramnuvanje'!F52*'Sreden kurs'!$D$14</f>
        <v>0</v>
      </c>
      <c r="G52" s="28">
        <f>'Cena na poramnuvanje'!G52*'Sreden kurs'!$D$14</f>
        <v>0</v>
      </c>
      <c r="H52" s="28">
        <f>'Cena na poramnuvanje'!H52*'Sreden kurs'!$D$14</f>
        <v>0</v>
      </c>
      <c r="I52" s="28">
        <f>'Cena na poramnuvanje'!I52*'Sreden kurs'!$D$14</f>
        <v>0</v>
      </c>
      <c r="J52" s="28">
        <f>'Cena na poramnuvanje'!J52*'Sreden kurs'!$D$14</f>
        <v>0</v>
      </c>
      <c r="K52" s="28">
        <f>'Cena na poramnuvanje'!K52*'Sreden kurs'!$D$14</f>
        <v>0</v>
      </c>
      <c r="L52" s="28">
        <f>'Cena na poramnuvanje'!L52*'Sreden kurs'!$D$14</f>
        <v>0</v>
      </c>
      <c r="M52" s="28">
        <f>'Cena na poramnuvanje'!M52*'Sreden kurs'!$D$14</f>
        <v>0</v>
      </c>
      <c r="N52" s="28">
        <f>'Cena na poramnuvanje'!N52*'Sreden kurs'!$D$14</f>
        <v>0</v>
      </c>
      <c r="O52" s="28">
        <f>'Cena na poramnuvanje'!O52*'Sreden kurs'!$D$14</f>
        <v>0</v>
      </c>
      <c r="P52" s="28">
        <f>'Cena na poramnuvanje'!P52*'Sreden kurs'!$D$14</f>
        <v>0</v>
      </c>
      <c r="Q52" s="28">
        <f>'Cena na poramnuvanje'!Q52*'Sreden kurs'!$D$14</f>
        <v>0</v>
      </c>
      <c r="R52" s="28">
        <f>'Cena na poramnuvanje'!R52*'Sreden kurs'!$D$14</f>
        <v>0</v>
      </c>
      <c r="S52" s="28">
        <f>'Cena na poramnuvanje'!S52*'Sreden kurs'!$D$14</f>
        <v>0</v>
      </c>
      <c r="T52" s="28">
        <f>'Cena na poramnuvanje'!T52*'Sreden kurs'!$D$14</f>
        <v>0</v>
      </c>
      <c r="U52" s="28">
        <f>'Cena na poramnuvanje'!U52*'Sreden kurs'!$D$14</f>
        <v>38031.582750000001</v>
      </c>
      <c r="V52" s="28">
        <f>'Cena na poramnuvanje'!V52*'Sreden kurs'!$D$14</f>
        <v>43003.453499999996</v>
      </c>
      <c r="W52" s="28">
        <f>'Cena na poramnuvanje'!W52*'Sreden kurs'!$D$14</f>
        <v>46421.960549999996</v>
      </c>
      <c r="X52" s="28">
        <f>'Cena na poramnuvanje'!X52*'Sreden kurs'!$D$14</f>
        <v>46554.789749999996</v>
      </c>
      <c r="Y52" s="28">
        <f>'Cena na poramnuvanje'!Y52*'Sreden kurs'!$D$14</f>
        <v>0</v>
      </c>
      <c r="Z52" s="28">
        <f>'Cena na poramnuvanje'!Z52*'Sreden kurs'!$D$14</f>
        <v>0</v>
      </c>
      <c r="AA52" s="29">
        <f>'Cena na poramnuvanje'!AA52*'Sreden kurs'!$D$14</f>
        <v>0</v>
      </c>
    </row>
    <row r="53" spans="2:27" x14ac:dyDescent="0.25">
      <c r="B53" s="66"/>
      <c r="C53" s="6" t="s">
        <v>27</v>
      </c>
      <c r="D53" s="28">
        <f>'Cena na poramnuvanje'!D53*'Sreden kurs'!$D$14</f>
        <v>13136.561900000001</v>
      </c>
      <c r="E53" s="28">
        <f>'Cena na poramnuvanje'!E53*'Sreden kurs'!$D$14</f>
        <v>0</v>
      </c>
      <c r="F53" s="28">
        <f>'Cena na poramnuvanje'!F53*'Sreden kurs'!$D$14</f>
        <v>0</v>
      </c>
      <c r="G53" s="28">
        <f>'Cena na poramnuvanje'!G53*'Sreden kurs'!$D$14</f>
        <v>0</v>
      </c>
      <c r="H53" s="28">
        <f>'Cena na poramnuvanje'!H53*'Sreden kurs'!$D$14</f>
        <v>0</v>
      </c>
      <c r="I53" s="28">
        <f>'Cena na poramnuvanje'!I53*'Sreden kurs'!$D$14</f>
        <v>0</v>
      </c>
      <c r="J53" s="28">
        <f>'Cena na poramnuvanje'!J53*'Sreden kurs'!$D$14</f>
        <v>11680.97525</v>
      </c>
      <c r="K53" s="28">
        <f>'Cena na poramnuvanje'!K53*'Sreden kurs'!$D$14</f>
        <v>11952.783149999999</v>
      </c>
      <c r="L53" s="28">
        <f>'Cena na poramnuvanje'!L53*'Sreden kurs'!$D$14</f>
        <v>12295.925249999998</v>
      </c>
      <c r="M53" s="28">
        <f>'Cena na poramnuvanje'!M53*'Sreden kurs'!$D$14</f>
        <v>11514.938749999999</v>
      </c>
      <c r="N53" s="28">
        <f>'Cena na poramnuvanje'!N53*'Sreden kurs'!$D$14</f>
        <v>10349.245328535979</v>
      </c>
      <c r="O53" s="28">
        <f>'Cena na poramnuvanje'!O53*'Sreden kurs'!$D$14</f>
        <v>7474.0958958978918</v>
      </c>
      <c r="P53" s="28">
        <f>'Cena na poramnuvanje'!P53*'Sreden kurs'!$D$14</f>
        <v>7488.3490730807771</v>
      </c>
      <c r="Q53" s="28">
        <f>'Cena na poramnuvanje'!Q53*'Sreden kurs'!$D$14</f>
        <v>8322.6742395527854</v>
      </c>
      <c r="R53" s="28">
        <f>'Cena na poramnuvanje'!R53*'Sreden kurs'!$D$14</f>
        <v>8012.2002508729402</v>
      </c>
      <c r="S53" s="28">
        <f>'Cena na poramnuvanje'!S53*'Sreden kurs'!$D$14</f>
        <v>6899.176470119156</v>
      </c>
      <c r="T53" s="28">
        <f>'Cena na poramnuvanje'!T53*'Sreden kurs'!$D$14</f>
        <v>7043.0223500000002</v>
      </c>
      <c r="U53" s="28">
        <f>'Cena na poramnuvanje'!U53*'Sreden kurs'!$D$14</f>
        <v>0</v>
      </c>
      <c r="V53" s="28">
        <f>'Cena na poramnuvanje'!V53*'Sreden kurs'!$D$14</f>
        <v>0</v>
      </c>
      <c r="W53" s="28">
        <f>'Cena na poramnuvanje'!W53*'Sreden kurs'!$D$14</f>
        <v>0</v>
      </c>
      <c r="X53" s="28">
        <f>'Cena na poramnuvanje'!X53*'Sreden kurs'!$D$14</f>
        <v>0</v>
      </c>
      <c r="Y53" s="28">
        <f>'Cena na poramnuvanje'!Y53*'Sreden kurs'!$D$14</f>
        <v>14756.955149999998</v>
      </c>
      <c r="Z53" s="28">
        <f>'Cena na poramnuvanje'!Z53*'Sreden kurs'!$D$14</f>
        <v>14202.885200000001</v>
      </c>
      <c r="AA53" s="29">
        <f>'Cena na poramnuvanje'!AA53*'Sreden kurs'!$D$14</f>
        <v>9653.065419491526</v>
      </c>
    </row>
    <row r="54" spans="2:27" x14ac:dyDescent="0.25">
      <c r="B54" s="66"/>
      <c r="C54" s="6" t="s">
        <v>28</v>
      </c>
      <c r="D54" s="28">
        <f>'Cena na poramnuvanje'!D54*'Sreden kurs'!$D$14</f>
        <v>0</v>
      </c>
      <c r="E54" s="28">
        <f>'Cena na poramnuvanje'!E54*'Sreden kurs'!$D$14</f>
        <v>12321.138200000001</v>
      </c>
      <c r="F54" s="28">
        <f>'Cena na poramnuvanje'!F54*'Sreden kurs'!$D$14</f>
        <v>11926.3403</v>
      </c>
      <c r="G54" s="28">
        <f>'Cena na poramnuvanje'!G54*'Sreden kurs'!$D$14</f>
        <v>11502.63975</v>
      </c>
      <c r="H54" s="28">
        <f>'Cena na poramnuvanje'!H54*'Sreden kurs'!$D$14</f>
        <v>11554.9105</v>
      </c>
      <c r="I54" s="28">
        <f>'Cena na poramnuvanje'!I54*'Sreden kurs'!$D$14</f>
        <v>11768.9131</v>
      </c>
      <c r="J54" s="28">
        <f>'Cena na poramnuvanje'!J54*'Sreden kurs'!$D$14</f>
        <v>0</v>
      </c>
      <c r="K54" s="28">
        <f>'Cena na poramnuvanje'!K54*'Sreden kurs'!$D$14</f>
        <v>0</v>
      </c>
      <c r="L54" s="28">
        <f>'Cena na poramnuvanje'!L54*'Sreden kurs'!$D$14</f>
        <v>0</v>
      </c>
      <c r="M54" s="28">
        <f>'Cena na poramnuvanje'!M54*'Sreden kurs'!$D$14</f>
        <v>0</v>
      </c>
      <c r="N54" s="28">
        <f>'Cena na poramnuvanje'!N54*'Sreden kurs'!$D$14</f>
        <v>0</v>
      </c>
      <c r="O54" s="28">
        <f>'Cena na poramnuvanje'!O54*'Sreden kurs'!$D$14</f>
        <v>0</v>
      </c>
      <c r="P54" s="28">
        <f>'Cena na poramnuvanje'!P54*'Sreden kurs'!$D$14</f>
        <v>0</v>
      </c>
      <c r="Q54" s="28">
        <f>'Cena na poramnuvanje'!Q54*'Sreden kurs'!$D$14</f>
        <v>0</v>
      </c>
      <c r="R54" s="28">
        <f>'Cena na poramnuvanje'!R54*'Sreden kurs'!$D$14</f>
        <v>0</v>
      </c>
      <c r="S54" s="28">
        <f>'Cena na poramnuvanje'!S54*'Sreden kurs'!$D$14</f>
        <v>0</v>
      </c>
      <c r="T54" s="28">
        <f>'Cena na poramnuvanje'!T54*'Sreden kurs'!$D$14</f>
        <v>0</v>
      </c>
      <c r="U54" s="28">
        <f>'Cena na poramnuvanje'!U54*'Sreden kurs'!$D$14</f>
        <v>0</v>
      </c>
      <c r="V54" s="28">
        <f>'Cena na poramnuvanje'!V54*'Sreden kurs'!$D$14</f>
        <v>0</v>
      </c>
      <c r="W54" s="28">
        <f>'Cena na poramnuvanje'!W54*'Sreden kurs'!$D$14</f>
        <v>0</v>
      </c>
      <c r="X54" s="28">
        <f>'Cena na poramnuvanje'!X54*'Sreden kurs'!$D$14</f>
        <v>0</v>
      </c>
      <c r="Y54" s="28">
        <f>'Cena na poramnuvanje'!Y54*'Sreden kurs'!$D$14</f>
        <v>0</v>
      </c>
      <c r="Z54" s="28">
        <f>'Cena na poramnuvanje'!Z54*'Sreden kurs'!$D$14</f>
        <v>0</v>
      </c>
      <c r="AA54" s="29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30">
        <f>'Cena na poramnuvanje'!D55*'Sreden kurs'!$D$14</f>
        <v>0</v>
      </c>
      <c r="E55" s="30">
        <f>'Cena na poramnuvanje'!E55*'Sreden kurs'!$D$14</f>
        <v>36962.799650000001</v>
      </c>
      <c r="F55" s="30">
        <f>'Cena na poramnuvanje'!F55*'Sreden kurs'!$D$14</f>
        <v>35778.405949999993</v>
      </c>
      <c r="G55" s="30">
        <f>'Cena na poramnuvanje'!G55*'Sreden kurs'!$D$14</f>
        <v>34507.304299999996</v>
      </c>
      <c r="H55" s="30">
        <f>'Cena na poramnuvanje'!H55*'Sreden kurs'!$D$14</f>
        <v>34664.116549999999</v>
      </c>
      <c r="I55" s="30">
        <f>'Cena na poramnuvanje'!I55*'Sreden kurs'!$D$14</f>
        <v>35306.739300000001</v>
      </c>
      <c r="J55" s="30">
        <f>'Cena na poramnuvanje'!J55*'Sreden kurs'!$D$14</f>
        <v>0</v>
      </c>
      <c r="K55" s="30">
        <f>'Cena na poramnuvanje'!K55*'Sreden kurs'!$D$14</f>
        <v>0</v>
      </c>
      <c r="L55" s="30">
        <f>'Cena na poramnuvanje'!L55*'Sreden kurs'!$D$14</f>
        <v>0</v>
      </c>
      <c r="M55" s="30">
        <f>'Cena na poramnuvanje'!M55*'Sreden kurs'!$D$14</f>
        <v>0</v>
      </c>
      <c r="N55" s="30">
        <f>'Cena na poramnuvanje'!N55*'Sreden kurs'!$D$14</f>
        <v>0</v>
      </c>
      <c r="O55" s="30">
        <f>'Cena na poramnuvanje'!O55*'Sreden kurs'!$D$14</f>
        <v>0</v>
      </c>
      <c r="P55" s="30">
        <f>'Cena na poramnuvanje'!P55*'Sreden kurs'!$D$14</f>
        <v>0</v>
      </c>
      <c r="Q55" s="30">
        <f>'Cena na poramnuvanje'!Q55*'Sreden kurs'!$D$14</f>
        <v>0</v>
      </c>
      <c r="R55" s="30">
        <f>'Cena na poramnuvanje'!R55*'Sreden kurs'!$D$14</f>
        <v>0</v>
      </c>
      <c r="S55" s="30">
        <f>'Cena na poramnuvanje'!S55*'Sreden kurs'!$D$14</f>
        <v>0</v>
      </c>
      <c r="T55" s="30">
        <f>'Cena na poramnuvanje'!T55*'Sreden kurs'!$D$14</f>
        <v>0</v>
      </c>
      <c r="U55" s="30">
        <f>'Cena na poramnuvanje'!U55*'Sreden kurs'!$D$14</f>
        <v>0</v>
      </c>
      <c r="V55" s="30">
        <f>'Cena na poramnuvanje'!V55*'Sreden kurs'!$D$14</f>
        <v>0</v>
      </c>
      <c r="W55" s="30">
        <f>'Cena na poramnuvanje'!W55*'Sreden kurs'!$D$14</f>
        <v>0</v>
      </c>
      <c r="X55" s="30">
        <f>'Cena na poramnuvanje'!X55*'Sreden kurs'!$D$14</f>
        <v>0</v>
      </c>
      <c r="Y55" s="30">
        <f>'Cena na poramnuvanje'!Y55*'Sreden kurs'!$D$14</f>
        <v>0</v>
      </c>
      <c r="Z55" s="30">
        <f>'Cena na poramnuvanje'!Z55*'Sreden kurs'!$D$14</f>
        <v>0</v>
      </c>
      <c r="AA55" s="31">
        <f>'Cena na poramnuvanje'!AA55*'Sreden kurs'!$D$14</f>
        <v>0</v>
      </c>
    </row>
    <row r="56" spans="2:27" ht="15.75" thickTop="1" x14ac:dyDescent="0.25">
      <c r="B56" s="65" t="str">
        <f>'Cena na poramnuvanje'!B56:B59</f>
        <v>14.08.2022</v>
      </c>
      <c r="C56" s="6" t="s">
        <v>26</v>
      </c>
      <c r="D56" s="28">
        <f>'Cena na poramnuvanje'!D56*'Sreden kurs'!$D$15</f>
        <v>0</v>
      </c>
      <c r="E56" s="28">
        <f>'Cena na poramnuvanje'!E56*'Sreden kurs'!$D$15</f>
        <v>0</v>
      </c>
      <c r="F56" s="28">
        <f>'Cena na poramnuvanje'!F56*'Sreden kurs'!$D$15</f>
        <v>0</v>
      </c>
      <c r="G56" s="28">
        <f>'Cena na poramnuvanje'!G56*'Sreden kurs'!$D$15</f>
        <v>0</v>
      </c>
      <c r="H56" s="28">
        <f>'Cena na poramnuvanje'!H56*'Sreden kurs'!$D$15</f>
        <v>0</v>
      </c>
      <c r="I56" s="28">
        <f>'Cena na poramnuvanje'!I56*'Sreden kurs'!$D$15</f>
        <v>0</v>
      </c>
      <c r="J56" s="28">
        <f>'Cena na poramnuvanje'!J56*'Sreden kurs'!$D$15</f>
        <v>0</v>
      </c>
      <c r="K56" s="28">
        <f>'Cena na poramnuvanje'!K56*'Sreden kurs'!$D$15</f>
        <v>0</v>
      </c>
      <c r="L56" s="28">
        <f>'Cena na poramnuvanje'!L56*'Sreden kurs'!$D$15</f>
        <v>0</v>
      </c>
      <c r="M56" s="28">
        <f>'Cena na poramnuvanje'!M56*'Sreden kurs'!$D$15</f>
        <v>0</v>
      </c>
      <c r="N56" s="28">
        <f>'Cena na poramnuvanje'!N56*'Sreden kurs'!$D$15</f>
        <v>0</v>
      </c>
      <c r="O56" s="28">
        <f>'Cena na poramnuvanje'!O56*'Sreden kurs'!$D$15</f>
        <v>0</v>
      </c>
      <c r="P56" s="28">
        <f>'Cena na poramnuvanje'!P56*'Sreden kurs'!$D$15</f>
        <v>0</v>
      </c>
      <c r="Q56" s="28">
        <f>'Cena na poramnuvanje'!Q56*'Sreden kurs'!$D$15</f>
        <v>0</v>
      </c>
      <c r="R56" s="28">
        <f>'Cena na poramnuvanje'!R56*'Sreden kurs'!$D$15</f>
        <v>0</v>
      </c>
      <c r="S56" s="28">
        <f>'Cena na poramnuvanje'!S56*'Sreden kurs'!$D$15</f>
        <v>0</v>
      </c>
      <c r="T56" s="28">
        <f>'Cena na poramnuvanje'!T56*'Sreden kurs'!$D$15</f>
        <v>0</v>
      </c>
      <c r="U56" s="28">
        <f>'Cena na poramnuvanje'!U56*'Sreden kurs'!$D$15</f>
        <v>0</v>
      </c>
      <c r="V56" s="28">
        <f>'Cena na poramnuvanje'!V56*'Sreden kurs'!$D$15</f>
        <v>0</v>
      </c>
      <c r="W56" s="28">
        <f>'Cena na poramnuvanje'!W56*'Sreden kurs'!$D$15</f>
        <v>0</v>
      </c>
      <c r="X56" s="28">
        <f>'Cena na poramnuvanje'!X56*'Sreden kurs'!$D$15</f>
        <v>0</v>
      </c>
      <c r="Y56" s="28">
        <f>'Cena na poramnuvanje'!Y56*'Sreden kurs'!$D$15</f>
        <v>0</v>
      </c>
      <c r="Z56" s="28">
        <f>'Cena na poramnuvanje'!Z56*'Sreden kurs'!$D$15</f>
        <v>0</v>
      </c>
      <c r="AA56" s="29">
        <f>'Cena na poramnuvanje'!AA56*'Sreden kurs'!$D$15</f>
        <v>0</v>
      </c>
    </row>
    <row r="57" spans="2:27" x14ac:dyDescent="0.25">
      <c r="B57" s="66"/>
      <c r="C57" s="6" t="s">
        <v>27</v>
      </c>
      <c r="D57" s="28">
        <f>'Cena na poramnuvanje'!D57*'Sreden kurs'!$D$15</f>
        <v>12800.184249999998</v>
      </c>
      <c r="E57" s="28">
        <f>'Cena na poramnuvanje'!E57*'Sreden kurs'!$D$15</f>
        <v>0</v>
      </c>
      <c r="F57" s="28">
        <f>'Cena na poramnuvanje'!F57*'Sreden kurs'!$D$15</f>
        <v>0</v>
      </c>
      <c r="G57" s="28">
        <f>'Cena na poramnuvanje'!G57*'Sreden kurs'!$D$15</f>
        <v>0</v>
      </c>
      <c r="H57" s="28">
        <f>'Cena na poramnuvanje'!H57*'Sreden kurs'!$D$15</f>
        <v>0</v>
      </c>
      <c r="I57" s="28">
        <f>'Cena na poramnuvanje'!I57*'Sreden kurs'!$D$15</f>
        <v>0</v>
      </c>
      <c r="J57" s="28">
        <f>'Cena na poramnuvanje'!J57*'Sreden kurs'!$D$15</f>
        <v>10847.103049999998</v>
      </c>
      <c r="K57" s="28">
        <f>'Cena na poramnuvanje'!K57*'Sreden kurs'!$D$15</f>
        <v>10763.469849999999</v>
      </c>
      <c r="L57" s="28">
        <f>'Cena na poramnuvanje'!L57*'Sreden kurs'!$D$15</f>
        <v>10920.89705</v>
      </c>
      <c r="M57" s="28">
        <f>'Cena na poramnuvanje'!M57*'Sreden kurs'!$D$15</f>
        <v>8221.1210165893262</v>
      </c>
      <c r="N57" s="28">
        <f>'Cena na poramnuvanje'!N57*'Sreden kurs'!$D$15</f>
        <v>5816.2858187899947</v>
      </c>
      <c r="O57" s="28">
        <f>'Cena na poramnuvanje'!O57*'Sreden kurs'!$D$15</f>
        <v>6081.4950811147291</v>
      </c>
      <c r="P57" s="28">
        <f>'Cena na poramnuvanje'!P57*'Sreden kurs'!$D$15</f>
        <v>5699.9715499999993</v>
      </c>
      <c r="Q57" s="28">
        <f>'Cena na poramnuvanje'!Q57*'Sreden kurs'!$D$15</f>
        <v>5124.37835</v>
      </c>
      <c r="R57" s="28">
        <f>'Cena na poramnuvanje'!R57*'Sreden kurs'!$D$15</f>
        <v>4660.7060499999998</v>
      </c>
      <c r="S57" s="28">
        <f>'Cena na poramnuvanje'!S57*'Sreden kurs'!$D$15</f>
        <v>6488.9767359208527</v>
      </c>
      <c r="T57" s="28">
        <f>'Cena na poramnuvanje'!T57*'Sreden kurs'!$D$15</f>
        <v>7262.0337788445477</v>
      </c>
      <c r="U57" s="28">
        <f>'Cena na poramnuvanje'!U57*'Sreden kurs'!$D$15</f>
        <v>8861.248736599422</v>
      </c>
      <c r="V57" s="28">
        <f>'Cena na poramnuvanje'!V57*'Sreden kurs'!$D$15</f>
        <v>8189.7419020499892</v>
      </c>
      <c r="W57" s="28">
        <f>'Cena na poramnuvanje'!W57*'Sreden kurs'!$D$15</f>
        <v>8682.2512619469016</v>
      </c>
      <c r="X57" s="28">
        <f>'Cena na poramnuvanje'!X57*'Sreden kurs'!$D$15</f>
        <v>8485.6950500000003</v>
      </c>
      <c r="Y57" s="28">
        <f>'Cena na poramnuvanje'!Y57*'Sreden kurs'!$D$15</f>
        <v>10655.23881769839</v>
      </c>
      <c r="Z57" s="28">
        <f>'Cena na poramnuvanje'!Z57*'Sreden kurs'!$D$15</f>
        <v>10241.79474781022</v>
      </c>
      <c r="AA57" s="29">
        <f>'Cena na poramnuvanje'!AA57*'Sreden kurs'!$D$15</f>
        <v>12444.74315</v>
      </c>
    </row>
    <row r="58" spans="2:27" x14ac:dyDescent="0.25">
      <c r="B58" s="66"/>
      <c r="C58" s="6" t="s">
        <v>28</v>
      </c>
      <c r="D58" s="28">
        <f>'Cena na poramnuvanje'!D58*'Sreden kurs'!$D$15</f>
        <v>0</v>
      </c>
      <c r="E58" s="28">
        <f>'Cena na poramnuvanje'!E58*'Sreden kurs'!$D$15</f>
        <v>12212.906999999999</v>
      </c>
      <c r="F58" s="28">
        <f>'Cena na poramnuvanje'!F58*'Sreden kurs'!$D$15</f>
        <v>11619.480249999999</v>
      </c>
      <c r="G58" s="28">
        <f>'Cena na poramnuvanje'!G58*'Sreden kurs'!$D$15</f>
        <v>10884.615</v>
      </c>
      <c r="H58" s="28">
        <f>'Cena na poramnuvanje'!H58*'Sreden kurs'!$D$15</f>
        <v>10763.469849999999</v>
      </c>
      <c r="I58" s="28">
        <f>'Cena na poramnuvanje'!I58*'Sreden kurs'!$D$15</f>
        <v>10792.987449999999</v>
      </c>
      <c r="J58" s="28">
        <f>'Cena na poramnuvanje'!J58*'Sreden kurs'!$D$15</f>
        <v>0</v>
      </c>
      <c r="K58" s="28">
        <f>'Cena na poramnuvanje'!K58*'Sreden kurs'!$D$15</f>
        <v>0</v>
      </c>
      <c r="L58" s="28">
        <f>'Cena na poramnuvanje'!L58*'Sreden kurs'!$D$15</f>
        <v>0</v>
      </c>
      <c r="M58" s="28">
        <f>'Cena na poramnuvanje'!M58*'Sreden kurs'!$D$15</f>
        <v>0</v>
      </c>
      <c r="N58" s="28">
        <f>'Cena na poramnuvanje'!N58*'Sreden kurs'!$D$15</f>
        <v>0</v>
      </c>
      <c r="O58" s="28">
        <f>'Cena na poramnuvanje'!O58*'Sreden kurs'!$D$15</f>
        <v>0</v>
      </c>
      <c r="P58" s="28">
        <f>'Cena na poramnuvanje'!P58*'Sreden kurs'!$D$15</f>
        <v>0</v>
      </c>
      <c r="Q58" s="28">
        <f>'Cena na poramnuvanje'!Q58*'Sreden kurs'!$D$15</f>
        <v>0</v>
      </c>
      <c r="R58" s="28">
        <f>'Cena na poramnuvanje'!R58*'Sreden kurs'!$D$15</f>
        <v>0</v>
      </c>
      <c r="S58" s="28">
        <f>'Cena na poramnuvanje'!S58*'Sreden kurs'!$D$15</f>
        <v>0</v>
      </c>
      <c r="T58" s="28">
        <f>'Cena na poramnuvanje'!T58*'Sreden kurs'!$D$15</f>
        <v>0</v>
      </c>
      <c r="U58" s="28">
        <f>'Cena na poramnuvanje'!U58*'Sreden kurs'!$D$15</f>
        <v>0</v>
      </c>
      <c r="V58" s="28">
        <f>'Cena na poramnuvanje'!V58*'Sreden kurs'!$D$15</f>
        <v>0</v>
      </c>
      <c r="W58" s="28">
        <f>'Cena na poramnuvanje'!W58*'Sreden kurs'!$D$15</f>
        <v>0</v>
      </c>
      <c r="X58" s="28">
        <f>'Cena na poramnuvanje'!X58*'Sreden kurs'!$D$15</f>
        <v>0</v>
      </c>
      <c r="Y58" s="28">
        <f>'Cena na poramnuvanje'!Y58*'Sreden kurs'!$D$15</f>
        <v>0</v>
      </c>
      <c r="Z58" s="28">
        <f>'Cena na poramnuvanje'!Z58*'Sreden kurs'!$D$15</f>
        <v>0</v>
      </c>
      <c r="AA58" s="29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30">
        <f>'Cena na poramnuvanje'!D59*'Sreden kurs'!$D$15</f>
        <v>0</v>
      </c>
      <c r="E59" s="30">
        <f>'Cena na poramnuvanje'!E59*'Sreden kurs'!$D$15</f>
        <v>36638.720999999998</v>
      </c>
      <c r="F59" s="30">
        <f>'Cena na poramnuvanje'!F59*'Sreden kurs'!$D$15</f>
        <v>34858.440750000002</v>
      </c>
      <c r="G59" s="30">
        <f>'Cena na poramnuvanje'!G59*'Sreden kurs'!$D$15</f>
        <v>32653.844999999998</v>
      </c>
      <c r="H59" s="30">
        <f>'Cena na poramnuvanje'!H59*'Sreden kurs'!$D$15</f>
        <v>32290.40955</v>
      </c>
      <c r="I59" s="30">
        <f>'Cena na poramnuvanje'!I59*'Sreden kurs'!$D$15</f>
        <v>32378.347399999999</v>
      </c>
      <c r="J59" s="30">
        <f>'Cena na poramnuvanje'!J59*'Sreden kurs'!$D$15</f>
        <v>0</v>
      </c>
      <c r="K59" s="30">
        <f>'Cena na poramnuvanje'!K59*'Sreden kurs'!$D$15</f>
        <v>0</v>
      </c>
      <c r="L59" s="30">
        <f>'Cena na poramnuvanje'!L59*'Sreden kurs'!$D$15</f>
        <v>0</v>
      </c>
      <c r="M59" s="30">
        <f>'Cena na poramnuvanje'!M59*'Sreden kurs'!$D$15</f>
        <v>0</v>
      </c>
      <c r="N59" s="30">
        <f>'Cena na poramnuvanje'!N59*'Sreden kurs'!$D$15</f>
        <v>0</v>
      </c>
      <c r="O59" s="30">
        <f>'Cena na poramnuvanje'!O59*'Sreden kurs'!$D$15</f>
        <v>0</v>
      </c>
      <c r="P59" s="30">
        <f>'Cena na poramnuvanje'!P59*'Sreden kurs'!$D$15</f>
        <v>0</v>
      </c>
      <c r="Q59" s="30">
        <f>'Cena na poramnuvanje'!Q59*'Sreden kurs'!$D$15</f>
        <v>0</v>
      </c>
      <c r="R59" s="30">
        <f>'Cena na poramnuvanje'!R59*'Sreden kurs'!$D$15</f>
        <v>0</v>
      </c>
      <c r="S59" s="30">
        <f>'Cena na poramnuvanje'!S59*'Sreden kurs'!$D$15</f>
        <v>0</v>
      </c>
      <c r="T59" s="30">
        <f>'Cena na poramnuvanje'!T59*'Sreden kurs'!$D$15</f>
        <v>0</v>
      </c>
      <c r="U59" s="30">
        <f>'Cena na poramnuvanje'!U59*'Sreden kurs'!$D$15</f>
        <v>0</v>
      </c>
      <c r="V59" s="30">
        <f>'Cena na poramnuvanje'!V59*'Sreden kurs'!$D$15</f>
        <v>0</v>
      </c>
      <c r="W59" s="30">
        <f>'Cena na poramnuvanje'!W59*'Sreden kurs'!$D$15</f>
        <v>0</v>
      </c>
      <c r="X59" s="30">
        <f>'Cena na poramnuvanje'!X59*'Sreden kurs'!$D$15</f>
        <v>0</v>
      </c>
      <c r="Y59" s="30">
        <f>'Cena na poramnuvanje'!Y59*'Sreden kurs'!$D$15</f>
        <v>0</v>
      </c>
      <c r="Z59" s="30">
        <f>'Cena na poramnuvanje'!Z59*'Sreden kurs'!$D$15</f>
        <v>0</v>
      </c>
      <c r="AA59" s="31">
        <f>'Cena na poramnuvanje'!AA59*'Sreden kurs'!$D$15</f>
        <v>0</v>
      </c>
    </row>
    <row r="60" spans="2:27" ht="15.75" thickTop="1" x14ac:dyDescent="0.25">
      <c r="B60" s="65" t="str">
        <f>'Cena na poramnuvanje'!B60:B63</f>
        <v>15.08.2022</v>
      </c>
      <c r="C60" s="6" t="s">
        <v>26</v>
      </c>
      <c r="D60" s="28">
        <f>'Cena na poramnuvanje'!D60*'Sreden kurs'!$D$16</f>
        <v>0</v>
      </c>
      <c r="E60" s="28">
        <f>'Cena na poramnuvanje'!E60*'Sreden kurs'!$D$16</f>
        <v>0</v>
      </c>
      <c r="F60" s="28">
        <f>'Cena na poramnuvanje'!F60*'Sreden kurs'!$D$16</f>
        <v>0</v>
      </c>
      <c r="G60" s="28">
        <f>'Cena na poramnuvanje'!G60*'Sreden kurs'!$D$16</f>
        <v>0</v>
      </c>
      <c r="H60" s="28">
        <f>'Cena na poramnuvanje'!H60*'Sreden kurs'!$D$16</f>
        <v>0</v>
      </c>
      <c r="I60" s="28">
        <f>'Cena na poramnuvanje'!I60*'Sreden kurs'!$D$16</f>
        <v>0</v>
      </c>
      <c r="J60" s="28">
        <f>'Cena na poramnuvanje'!J60*'Sreden kurs'!$D$16</f>
        <v>0</v>
      </c>
      <c r="K60" s="28">
        <f>'Cena na poramnuvanje'!K60*'Sreden kurs'!$D$16</f>
        <v>0</v>
      </c>
      <c r="L60" s="28">
        <f>'Cena na poramnuvanje'!L60*'Sreden kurs'!$D$16</f>
        <v>0</v>
      </c>
      <c r="M60" s="28">
        <f>'Cena na poramnuvanje'!M60*'Sreden kurs'!$D$16</f>
        <v>0</v>
      </c>
      <c r="N60" s="28">
        <f>'Cena na poramnuvanje'!N60*'Sreden kurs'!$D$16</f>
        <v>0</v>
      </c>
      <c r="O60" s="28">
        <f>'Cena na poramnuvanje'!O60*'Sreden kurs'!$D$16</f>
        <v>0</v>
      </c>
      <c r="P60" s="28">
        <f>'Cena na poramnuvanje'!P60*'Sreden kurs'!$D$16</f>
        <v>0</v>
      </c>
      <c r="Q60" s="28">
        <f>'Cena na poramnuvanje'!Q60*'Sreden kurs'!$D$16</f>
        <v>0</v>
      </c>
      <c r="R60" s="28">
        <f>'Cena na poramnuvanje'!R60*'Sreden kurs'!$D$16</f>
        <v>0</v>
      </c>
      <c r="S60" s="28">
        <f>'Cena na poramnuvanje'!S60*'Sreden kurs'!$D$16</f>
        <v>0</v>
      </c>
      <c r="T60" s="28">
        <f>'Cena na poramnuvanje'!T60*'Sreden kurs'!$D$16</f>
        <v>0</v>
      </c>
      <c r="U60" s="28">
        <f>'Cena na poramnuvanje'!U60*'Sreden kurs'!$D$16</f>
        <v>0</v>
      </c>
      <c r="V60" s="28">
        <f>'Cena na poramnuvanje'!V60*'Sreden kurs'!$D$16</f>
        <v>0</v>
      </c>
      <c r="W60" s="28">
        <f>'Cena na poramnuvanje'!W60*'Sreden kurs'!$D$16</f>
        <v>0</v>
      </c>
      <c r="X60" s="28">
        <f>'Cena na poramnuvanje'!X60*'Sreden kurs'!$D$16</f>
        <v>51261.002100000005</v>
      </c>
      <c r="Y60" s="28">
        <f>'Cena na poramnuvanje'!Y60*'Sreden kurs'!$D$16</f>
        <v>49505.934800000003</v>
      </c>
      <c r="Z60" s="28">
        <f>'Cena na poramnuvanje'!Z60*'Sreden kurs'!$D$16</f>
        <v>46766.947499999995</v>
      </c>
      <c r="AA60" s="29">
        <f>'Cena na poramnuvanje'!AA60*'Sreden kurs'!$D$16</f>
        <v>43853.929349999999</v>
      </c>
    </row>
    <row r="61" spans="2:27" x14ac:dyDescent="0.25">
      <c r="B61" s="66"/>
      <c r="C61" s="6" t="s">
        <v>27</v>
      </c>
      <c r="D61" s="28">
        <f>'Cena na poramnuvanje'!D61*'Sreden kurs'!$D$16</f>
        <v>11531.5424</v>
      </c>
      <c r="E61" s="28">
        <f>'Cena na poramnuvanje'!E61*'Sreden kurs'!$D$16</f>
        <v>0</v>
      </c>
      <c r="F61" s="28">
        <f>'Cena na poramnuvanje'!F61*'Sreden kurs'!$D$16</f>
        <v>0</v>
      </c>
      <c r="G61" s="28">
        <f>'Cena na poramnuvanje'!G61*'Sreden kurs'!$D$16</f>
        <v>0</v>
      </c>
      <c r="H61" s="28">
        <f>'Cena na poramnuvanje'!H61*'Sreden kurs'!$D$16</f>
        <v>0</v>
      </c>
      <c r="I61" s="28">
        <f>'Cena na poramnuvanje'!I61*'Sreden kurs'!$D$16</f>
        <v>0</v>
      </c>
      <c r="J61" s="28">
        <f>'Cena na poramnuvanje'!J61*'Sreden kurs'!$D$16</f>
        <v>12038.87615</v>
      </c>
      <c r="K61" s="28">
        <f>'Cena na poramnuvanje'!K61*'Sreden kurs'!$D$16</f>
        <v>13143.9413</v>
      </c>
      <c r="L61" s="28">
        <f>'Cena na poramnuvanje'!L61*'Sreden kurs'!$D$16</f>
        <v>14333.869550000001</v>
      </c>
      <c r="M61" s="28">
        <f>'Cena na poramnuvanje'!M61*'Sreden kurs'!$D$16</f>
        <v>13922.467999999999</v>
      </c>
      <c r="N61" s="28">
        <f>'Cena na poramnuvanje'!N61*'Sreden kurs'!$D$16</f>
        <v>10672.603357945487</v>
      </c>
      <c r="O61" s="28">
        <f>'Cena na poramnuvanje'!O61*'Sreden kurs'!$D$16</f>
        <v>9797.8270466477807</v>
      </c>
      <c r="P61" s="28">
        <f>'Cena na poramnuvanje'!P61*'Sreden kurs'!$D$16</f>
        <v>8856.9660583114692</v>
      </c>
      <c r="Q61" s="28">
        <f>'Cena na poramnuvanje'!Q61*'Sreden kurs'!$D$16</f>
        <v>8658.7273598651955</v>
      </c>
      <c r="R61" s="28">
        <f>'Cena na poramnuvanje'!R61*'Sreden kurs'!$D$16</f>
        <v>8276.6197900881052</v>
      </c>
      <c r="S61" s="28">
        <f>'Cena na poramnuvanje'!S61*'Sreden kurs'!$D$16</f>
        <v>7822.3348194444443</v>
      </c>
      <c r="T61" s="28">
        <f>'Cena na poramnuvanje'!T61*'Sreden kurs'!$D$16</f>
        <v>7873.8024260302318</v>
      </c>
      <c r="U61" s="28">
        <f>'Cena na poramnuvanje'!U61*'Sreden kurs'!$D$16</f>
        <v>8649.1530754385949</v>
      </c>
      <c r="V61" s="28">
        <f>'Cena na poramnuvanje'!V61*'Sreden kurs'!$D$16</f>
        <v>9132.0074999999997</v>
      </c>
      <c r="W61" s="28">
        <f>'Cena na poramnuvanje'!W61*'Sreden kurs'!$D$16</f>
        <v>9623.6644155993072</v>
      </c>
      <c r="X61" s="28">
        <f>'Cena na poramnuvanje'!X61*'Sreden kurs'!$D$16</f>
        <v>0</v>
      </c>
      <c r="Y61" s="28">
        <f>'Cena na poramnuvanje'!Y61*'Sreden kurs'!$D$16</f>
        <v>0</v>
      </c>
      <c r="Z61" s="28">
        <f>'Cena na poramnuvanje'!Z61*'Sreden kurs'!$D$16</f>
        <v>0</v>
      </c>
      <c r="AA61" s="29">
        <f>'Cena na poramnuvanje'!AA61*'Sreden kurs'!$D$16</f>
        <v>0</v>
      </c>
    </row>
    <row r="62" spans="2:27" x14ac:dyDescent="0.25">
      <c r="B62" s="66"/>
      <c r="C62" s="6" t="s">
        <v>28</v>
      </c>
      <c r="D62" s="28">
        <f>'Cena na poramnuvanje'!D62*'Sreden kurs'!$D$16</f>
        <v>0</v>
      </c>
      <c r="E62" s="28">
        <f>'Cena na poramnuvanje'!E62*'Sreden kurs'!$D$16</f>
        <v>11102.92225</v>
      </c>
      <c r="F62" s="28">
        <f>'Cena na poramnuvanje'!F62*'Sreden kurs'!$D$16</f>
        <v>11088.778399999999</v>
      </c>
      <c r="G62" s="28">
        <f>'Cena na poramnuvanje'!G62*'Sreden kurs'!$D$16</f>
        <v>10761.625</v>
      </c>
      <c r="H62" s="28">
        <f>'Cena na poramnuvanje'!H62*'Sreden kurs'!$D$16</f>
        <v>10853.8675</v>
      </c>
      <c r="I62" s="28">
        <f>'Cena na poramnuvanje'!I62*'Sreden kurs'!$D$16</f>
        <v>11370.425499999999</v>
      </c>
      <c r="J62" s="28">
        <f>'Cena na poramnuvanje'!J62*'Sreden kurs'!$D$16</f>
        <v>0</v>
      </c>
      <c r="K62" s="28">
        <f>'Cena na poramnuvanje'!K62*'Sreden kurs'!$D$16</f>
        <v>0</v>
      </c>
      <c r="L62" s="28">
        <f>'Cena na poramnuvanje'!L62*'Sreden kurs'!$D$16</f>
        <v>0</v>
      </c>
      <c r="M62" s="28">
        <f>'Cena na poramnuvanje'!M62*'Sreden kurs'!$D$16</f>
        <v>0</v>
      </c>
      <c r="N62" s="28">
        <f>'Cena na poramnuvanje'!N62*'Sreden kurs'!$D$16</f>
        <v>0</v>
      </c>
      <c r="O62" s="28">
        <f>'Cena na poramnuvanje'!O62*'Sreden kurs'!$D$16</f>
        <v>0</v>
      </c>
      <c r="P62" s="28">
        <f>'Cena na poramnuvanje'!P62*'Sreden kurs'!$D$16</f>
        <v>0</v>
      </c>
      <c r="Q62" s="28">
        <f>'Cena na poramnuvanje'!Q62*'Sreden kurs'!$D$16</f>
        <v>0</v>
      </c>
      <c r="R62" s="28">
        <f>'Cena na poramnuvanje'!R62*'Sreden kurs'!$D$16</f>
        <v>0</v>
      </c>
      <c r="S62" s="28">
        <f>'Cena na poramnuvanje'!S62*'Sreden kurs'!$D$16</f>
        <v>0</v>
      </c>
      <c r="T62" s="28">
        <f>'Cena na poramnuvanje'!T62*'Sreden kurs'!$D$16</f>
        <v>0</v>
      </c>
      <c r="U62" s="28">
        <f>'Cena na poramnuvanje'!U62*'Sreden kurs'!$D$16</f>
        <v>0</v>
      </c>
      <c r="V62" s="28">
        <f>'Cena na poramnuvanje'!V62*'Sreden kurs'!$D$16</f>
        <v>0</v>
      </c>
      <c r="W62" s="28">
        <f>'Cena na poramnuvanje'!W62*'Sreden kurs'!$D$16</f>
        <v>0</v>
      </c>
      <c r="X62" s="28">
        <f>'Cena na poramnuvanje'!X62*'Sreden kurs'!$D$16</f>
        <v>0</v>
      </c>
      <c r="Y62" s="28">
        <f>'Cena na poramnuvanje'!Y62*'Sreden kurs'!$D$16</f>
        <v>0</v>
      </c>
      <c r="Z62" s="28">
        <f>'Cena na poramnuvanje'!Z62*'Sreden kurs'!$D$16</f>
        <v>0</v>
      </c>
      <c r="AA62" s="29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30">
        <f>'Cena na poramnuvanje'!D63*'Sreden kurs'!$D$16</f>
        <v>0</v>
      </c>
      <c r="E63" s="30">
        <f>'Cena na poramnuvanje'!E63*'Sreden kurs'!$D$16</f>
        <v>33308.1518</v>
      </c>
      <c r="F63" s="30">
        <f>'Cena na poramnuvanje'!F63*'Sreden kurs'!$D$16</f>
        <v>33266.335200000001</v>
      </c>
      <c r="G63" s="30">
        <f>'Cena na poramnuvanje'!G63*'Sreden kurs'!$D$16</f>
        <v>32284.875</v>
      </c>
      <c r="H63" s="30">
        <f>'Cena na poramnuvanje'!H63*'Sreden kurs'!$D$16</f>
        <v>32560.987549999998</v>
      </c>
      <c r="I63" s="30">
        <f>'Cena na poramnuvanje'!I63*'Sreden kurs'!$D$16</f>
        <v>34110.661550000004</v>
      </c>
      <c r="J63" s="30">
        <f>'Cena na poramnuvanje'!J63*'Sreden kurs'!$D$16</f>
        <v>0</v>
      </c>
      <c r="K63" s="30">
        <f>'Cena na poramnuvanje'!K63*'Sreden kurs'!$D$16</f>
        <v>0</v>
      </c>
      <c r="L63" s="30">
        <f>'Cena na poramnuvanje'!L63*'Sreden kurs'!$D$16</f>
        <v>0</v>
      </c>
      <c r="M63" s="30">
        <f>'Cena na poramnuvanje'!M63*'Sreden kurs'!$D$16</f>
        <v>0</v>
      </c>
      <c r="N63" s="30">
        <f>'Cena na poramnuvanje'!N63*'Sreden kurs'!$D$16</f>
        <v>0</v>
      </c>
      <c r="O63" s="30">
        <f>'Cena na poramnuvanje'!O63*'Sreden kurs'!$D$16</f>
        <v>0</v>
      </c>
      <c r="P63" s="30">
        <f>'Cena na poramnuvanje'!P63*'Sreden kurs'!$D$16</f>
        <v>0</v>
      </c>
      <c r="Q63" s="30">
        <f>'Cena na poramnuvanje'!Q63*'Sreden kurs'!$D$16</f>
        <v>0</v>
      </c>
      <c r="R63" s="30">
        <f>'Cena na poramnuvanje'!R63*'Sreden kurs'!$D$16</f>
        <v>0</v>
      </c>
      <c r="S63" s="30">
        <f>'Cena na poramnuvanje'!S63*'Sreden kurs'!$D$16</f>
        <v>0</v>
      </c>
      <c r="T63" s="30">
        <f>'Cena na poramnuvanje'!T63*'Sreden kurs'!$D$16</f>
        <v>0</v>
      </c>
      <c r="U63" s="30">
        <f>'Cena na poramnuvanje'!U63*'Sreden kurs'!$D$16</f>
        <v>0</v>
      </c>
      <c r="V63" s="30">
        <f>'Cena na poramnuvanje'!V63*'Sreden kurs'!$D$16</f>
        <v>0</v>
      </c>
      <c r="W63" s="30">
        <f>'Cena na poramnuvanje'!W63*'Sreden kurs'!$D$16</f>
        <v>0</v>
      </c>
      <c r="X63" s="30">
        <f>'Cena na poramnuvanje'!X63*'Sreden kurs'!$D$16</f>
        <v>0</v>
      </c>
      <c r="Y63" s="30">
        <f>'Cena na poramnuvanje'!Y63*'Sreden kurs'!$D$16</f>
        <v>0</v>
      </c>
      <c r="Z63" s="30">
        <f>'Cena na poramnuvanje'!Z63*'Sreden kurs'!$D$16</f>
        <v>0</v>
      </c>
      <c r="AA63" s="31">
        <f>'Cena na poramnuvanje'!AA63*'Sreden kurs'!$D$16</f>
        <v>0</v>
      </c>
    </row>
    <row r="64" spans="2:27" ht="15.75" thickTop="1" x14ac:dyDescent="0.25">
      <c r="B64" s="65" t="str">
        <f>'Cena na poramnuvanje'!B64:B67</f>
        <v>16.08.2022</v>
      </c>
      <c r="C64" s="6" t="s">
        <v>26</v>
      </c>
      <c r="D64" s="28">
        <f>'Cena na poramnuvanje'!D64*'Sreden kurs'!$D$17</f>
        <v>35610.524600000004</v>
      </c>
      <c r="E64" s="28">
        <f>'Cena na poramnuvanje'!E64*'Sreden kurs'!$D$17</f>
        <v>0</v>
      </c>
      <c r="F64" s="28">
        <f>'Cena na poramnuvanje'!F64*'Sreden kurs'!$D$17</f>
        <v>0</v>
      </c>
      <c r="G64" s="28">
        <f>'Cena na poramnuvanje'!G64*'Sreden kurs'!$D$17</f>
        <v>0</v>
      </c>
      <c r="H64" s="28">
        <f>'Cena na poramnuvanje'!H64*'Sreden kurs'!$D$17</f>
        <v>0</v>
      </c>
      <c r="I64" s="28">
        <f>'Cena na poramnuvanje'!I64*'Sreden kurs'!$D$17</f>
        <v>0</v>
      </c>
      <c r="J64" s="28">
        <f>'Cena na poramnuvanje'!J64*'Sreden kurs'!$D$17</f>
        <v>0</v>
      </c>
      <c r="K64" s="28">
        <f>'Cena na poramnuvanje'!K64*'Sreden kurs'!$D$17</f>
        <v>0</v>
      </c>
      <c r="L64" s="28">
        <f>'Cena na poramnuvanje'!L64*'Sreden kurs'!$D$17</f>
        <v>0</v>
      </c>
      <c r="M64" s="28">
        <f>'Cena na poramnuvanje'!M64*'Sreden kurs'!$D$17</f>
        <v>0</v>
      </c>
      <c r="N64" s="28">
        <f>'Cena na poramnuvanje'!N64*'Sreden kurs'!$D$17</f>
        <v>0</v>
      </c>
      <c r="O64" s="28">
        <f>'Cena na poramnuvanje'!O64*'Sreden kurs'!$D$17</f>
        <v>0</v>
      </c>
      <c r="P64" s="28">
        <f>'Cena na poramnuvanje'!P64*'Sreden kurs'!$D$17</f>
        <v>0</v>
      </c>
      <c r="Q64" s="28">
        <f>'Cena na poramnuvanje'!Q64*'Sreden kurs'!$D$17</f>
        <v>0</v>
      </c>
      <c r="R64" s="28">
        <f>'Cena na poramnuvanje'!R64*'Sreden kurs'!$D$17</f>
        <v>0</v>
      </c>
      <c r="S64" s="28">
        <f>'Cena na poramnuvanje'!S64*'Sreden kurs'!$D$17</f>
        <v>0</v>
      </c>
      <c r="T64" s="28">
        <f>'Cena na poramnuvanje'!T64*'Sreden kurs'!$D$17</f>
        <v>0</v>
      </c>
      <c r="U64" s="28">
        <f>'Cena na poramnuvanje'!U64*'Sreden kurs'!$D$17</f>
        <v>0</v>
      </c>
      <c r="V64" s="28">
        <f>'Cena na poramnuvanje'!V64*'Sreden kurs'!$D$17</f>
        <v>0</v>
      </c>
      <c r="W64" s="28">
        <f>'Cena na poramnuvanje'!W64*'Sreden kurs'!$D$17</f>
        <v>0</v>
      </c>
      <c r="X64" s="28">
        <f>'Cena na poramnuvanje'!X64*'Sreden kurs'!$D$17</f>
        <v>0</v>
      </c>
      <c r="Y64" s="28">
        <f>'Cena na poramnuvanje'!Y64*'Sreden kurs'!$D$17</f>
        <v>0</v>
      </c>
      <c r="Z64" s="28">
        <f>'Cena na poramnuvanje'!Z64*'Sreden kurs'!$D$17</f>
        <v>0</v>
      </c>
      <c r="AA64" s="29">
        <f>'Cena na poramnuvanje'!AA64*'Sreden kurs'!$D$17</f>
        <v>0</v>
      </c>
    </row>
    <row r="65" spans="2:27" x14ac:dyDescent="0.25">
      <c r="B65" s="66"/>
      <c r="C65" s="6" t="s">
        <v>27</v>
      </c>
      <c r="D65" s="28">
        <f>'Cena na poramnuvanje'!D65*'Sreden kurs'!$D$17</f>
        <v>0</v>
      </c>
      <c r="E65" s="28">
        <f>'Cena na poramnuvanje'!E65*'Sreden kurs'!$D$17</f>
        <v>7134.0349500000011</v>
      </c>
      <c r="F65" s="28">
        <f>'Cena na poramnuvanje'!F65*'Sreden kurs'!$D$17</f>
        <v>7372.63555</v>
      </c>
      <c r="G65" s="28">
        <f>'Cena na poramnuvanje'!G65*'Sreden kurs'!$D$17</f>
        <v>7637.6790000000001</v>
      </c>
      <c r="H65" s="28">
        <f>'Cena na poramnuvanje'!H65*'Sreden kurs'!$D$17</f>
        <v>7317.9049999999997</v>
      </c>
      <c r="I65" s="28">
        <f>'Cena na poramnuvanje'!I65*'Sreden kurs'!$D$17</f>
        <v>8148.0874999999996</v>
      </c>
      <c r="J65" s="28">
        <f>'Cena na poramnuvanje'!J65*'Sreden kurs'!$D$17</f>
        <v>12575.733233799532</v>
      </c>
      <c r="K65" s="28">
        <f>'Cena na poramnuvanje'!K65*'Sreden kurs'!$D$17</f>
        <v>13041.858204764603</v>
      </c>
      <c r="L65" s="28">
        <f>'Cena na poramnuvanje'!L65*'Sreden kurs'!$D$17</f>
        <v>12962.214151816117</v>
      </c>
      <c r="M65" s="28">
        <f>'Cena na poramnuvanje'!M65*'Sreden kurs'!$D$17</f>
        <v>10944.306146666666</v>
      </c>
      <c r="N65" s="28">
        <f>'Cena na poramnuvanje'!N65*'Sreden kurs'!$D$17</f>
        <v>12315.017872201137</v>
      </c>
      <c r="O65" s="28">
        <f>'Cena na poramnuvanje'!O65*'Sreden kurs'!$D$17</f>
        <v>9582.1296948275867</v>
      </c>
      <c r="P65" s="28">
        <f>'Cena na poramnuvanje'!P65*'Sreden kurs'!$D$17</f>
        <v>8531.3397137499996</v>
      </c>
      <c r="Q65" s="28">
        <f>'Cena na poramnuvanje'!Q65*'Sreden kurs'!$D$17</f>
        <v>8679.2839836956518</v>
      </c>
      <c r="R65" s="28">
        <f>'Cena na poramnuvanje'!R65*'Sreden kurs'!$D$17</f>
        <v>12837.648896153845</v>
      </c>
      <c r="S65" s="28">
        <f>'Cena na poramnuvanje'!S65*'Sreden kurs'!$D$17</f>
        <v>12666.171561320753</v>
      </c>
      <c r="T65" s="28">
        <f>'Cena na poramnuvanje'!T65*'Sreden kurs'!$D$17</f>
        <v>13272.585840243903</v>
      </c>
      <c r="U65" s="28">
        <f>'Cena na poramnuvanje'!U65*'Sreden kurs'!$D$17</f>
        <v>12391.139806974457</v>
      </c>
      <c r="V65" s="28">
        <f>'Cena na poramnuvanje'!V65*'Sreden kurs'!$D$17</f>
        <v>14010.575124013472</v>
      </c>
      <c r="W65" s="28">
        <f>'Cena na poramnuvanje'!W65*'Sreden kurs'!$D$17</f>
        <v>13138.571758145663</v>
      </c>
      <c r="X65" s="28">
        <f>'Cena na poramnuvanje'!X65*'Sreden kurs'!$D$17</f>
        <v>13213.587962790698</v>
      </c>
      <c r="Y65" s="28">
        <f>'Cena na poramnuvanje'!Y65*'Sreden kurs'!$D$17</f>
        <v>12955.491675666413</v>
      </c>
      <c r="Z65" s="28">
        <f>'Cena na poramnuvanje'!Z65*'Sreden kurs'!$D$17</f>
        <v>10705.049599999998</v>
      </c>
      <c r="AA65" s="29">
        <f>'Cena na poramnuvanje'!AA65*'Sreden kurs'!$D$17</f>
        <v>12350.747895983661</v>
      </c>
    </row>
    <row r="66" spans="2:27" x14ac:dyDescent="0.25">
      <c r="B66" s="66"/>
      <c r="C66" s="6" t="s">
        <v>28</v>
      </c>
      <c r="D66" s="28">
        <f>'Cena na poramnuvanje'!D66*'Sreden kurs'!$D$17</f>
        <v>0</v>
      </c>
      <c r="E66" s="28">
        <f>'Cena na poramnuvanje'!E66*'Sreden kurs'!$D$17</f>
        <v>0</v>
      </c>
      <c r="F66" s="28">
        <f>'Cena na poramnuvanje'!F66*'Sreden kurs'!$D$17</f>
        <v>0</v>
      </c>
      <c r="G66" s="28">
        <f>'Cena na poramnuvanje'!G66*'Sreden kurs'!$D$17</f>
        <v>0</v>
      </c>
      <c r="H66" s="28">
        <f>'Cena na poramnuvanje'!H66*'Sreden kurs'!$D$17</f>
        <v>0</v>
      </c>
      <c r="I66" s="28">
        <f>'Cena na poramnuvanje'!I66*'Sreden kurs'!$D$17</f>
        <v>0</v>
      </c>
      <c r="J66" s="28">
        <f>'Cena na poramnuvanje'!J66*'Sreden kurs'!$D$17</f>
        <v>0</v>
      </c>
      <c r="K66" s="28">
        <f>'Cena na poramnuvanje'!K66*'Sreden kurs'!$D$17</f>
        <v>0</v>
      </c>
      <c r="L66" s="28">
        <f>'Cena na poramnuvanje'!L66*'Sreden kurs'!$D$17</f>
        <v>0</v>
      </c>
      <c r="M66" s="28">
        <f>'Cena na poramnuvanje'!M66*'Sreden kurs'!$D$17</f>
        <v>0</v>
      </c>
      <c r="N66" s="28">
        <f>'Cena na poramnuvanje'!N66*'Sreden kurs'!$D$17</f>
        <v>0</v>
      </c>
      <c r="O66" s="28">
        <f>'Cena na poramnuvanje'!O66*'Sreden kurs'!$D$17</f>
        <v>0</v>
      </c>
      <c r="P66" s="28">
        <f>'Cena na poramnuvanje'!P66*'Sreden kurs'!$D$17</f>
        <v>0</v>
      </c>
      <c r="Q66" s="28">
        <f>'Cena na poramnuvanje'!Q66*'Sreden kurs'!$D$17</f>
        <v>0</v>
      </c>
      <c r="R66" s="28">
        <f>'Cena na poramnuvanje'!R66*'Sreden kurs'!$D$17</f>
        <v>0</v>
      </c>
      <c r="S66" s="28">
        <f>'Cena na poramnuvanje'!S66*'Sreden kurs'!$D$17</f>
        <v>0</v>
      </c>
      <c r="T66" s="28">
        <f>'Cena na poramnuvanje'!T66*'Sreden kurs'!$D$17</f>
        <v>0</v>
      </c>
      <c r="U66" s="28">
        <f>'Cena na poramnuvanje'!U66*'Sreden kurs'!$D$17</f>
        <v>0</v>
      </c>
      <c r="V66" s="28">
        <f>'Cena na poramnuvanje'!V66*'Sreden kurs'!$D$17</f>
        <v>0</v>
      </c>
      <c r="W66" s="28">
        <f>'Cena na poramnuvanje'!W66*'Sreden kurs'!$D$17</f>
        <v>0</v>
      </c>
      <c r="X66" s="28">
        <f>'Cena na poramnuvanje'!X66*'Sreden kurs'!$D$17</f>
        <v>0</v>
      </c>
      <c r="Y66" s="28">
        <f>'Cena na poramnuvanje'!Y66*'Sreden kurs'!$D$17</f>
        <v>0</v>
      </c>
      <c r="Z66" s="28">
        <f>'Cena na poramnuvanje'!Z66*'Sreden kurs'!$D$17</f>
        <v>0</v>
      </c>
      <c r="AA66" s="29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30">
        <f>'Cena na poramnuvanje'!D67*'Sreden kurs'!$D$17</f>
        <v>0</v>
      </c>
      <c r="E67" s="30">
        <f>'Cena na poramnuvanje'!E67*'Sreden kurs'!$D$17</f>
        <v>0</v>
      </c>
      <c r="F67" s="30">
        <f>'Cena na poramnuvanje'!F67*'Sreden kurs'!$D$17</f>
        <v>0</v>
      </c>
      <c r="G67" s="30">
        <f>'Cena na poramnuvanje'!G67*'Sreden kurs'!$D$17</f>
        <v>0</v>
      </c>
      <c r="H67" s="30">
        <f>'Cena na poramnuvanje'!H67*'Sreden kurs'!$D$17</f>
        <v>0</v>
      </c>
      <c r="I67" s="30">
        <f>'Cena na poramnuvanje'!I67*'Sreden kurs'!$D$17</f>
        <v>0</v>
      </c>
      <c r="J67" s="30">
        <f>'Cena na poramnuvanje'!J67*'Sreden kurs'!$D$17</f>
        <v>0</v>
      </c>
      <c r="K67" s="30">
        <f>'Cena na poramnuvanje'!K67*'Sreden kurs'!$D$17</f>
        <v>0</v>
      </c>
      <c r="L67" s="30">
        <f>'Cena na poramnuvanje'!L67*'Sreden kurs'!$D$17</f>
        <v>0</v>
      </c>
      <c r="M67" s="30">
        <f>'Cena na poramnuvanje'!M67*'Sreden kurs'!$D$17</f>
        <v>0</v>
      </c>
      <c r="N67" s="30">
        <f>'Cena na poramnuvanje'!N67*'Sreden kurs'!$D$17</f>
        <v>0</v>
      </c>
      <c r="O67" s="30">
        <f>'Cena na poramnuvanje'!O67*'Sreden kurs'!$D$17</f>
        <v>0</v>
      </c>
      <c r="P67" s="30">
        <f>'Cena na poramnuvanje'!P67*'Sreden kurs'!$D$17</f>
        <v>0</v>
      </c>
      <c r="Q67" s="30">
        <f>'Cena na poramnuvanje'!Q67*'Sreden kurs'!$D$17</f>
        <v>0</v>
      </c>
      <c r="R67" s="30">
        <f>'Cena na poramnuvanje'!R67*'Sreden kurs'!$D$17</f>
        <v>0</v>
      </c>
      <c r="S67" s="30">
        <f>'Cena na poramnuvanje'!S67*'Sreden kurs'!$D$17</f>
        <v>0</v>
      </c>
      <c r="T67" s="30">
        <f>'Cena na poramnuvanje'!T67*'Sreden kurs'!$D$17</f>
        <v>0</v>
      </c>
      <c r="U67" s="30">
        <f>'Cena na poramnuvanje'!U67*'Sreden kurs'!$D$17</f>
        <v>0</v>
      </c>
      <c r="V67" s="30">
        <f>'Cena na poramnuvanje'!V67*'Sreden kurs'!$D$17</f>
        <v>0</v>
      </c>
      <c r="W67" s="30">
        <f>'Cena na poramnuvanje'!W67*'Sreden kurs'!$D$17</f>
        <v>0</v>
      </c>
      <c r="X67" s="30">
        <f>'Cena na poramnuvanje'!X67*'Sreden kurs'!$D$17</f>
        <v>0</v>
      </c>
      <c r="Y67" s="30">
        <f>'Cena na poramnuvanje'!Y67*'Sreden kurs'!$D$17</f>
        <v>0</v>
      </c>
      <c r="Z67" s="30">
        <f>'Cena na poramnuvanje'!Z67*'Sreden kurs'!$D$17</f>
        <v>0</v>
      </c>
      <c r="AA67" s="31">
        <f>'Cena na poramnuvanje'!AA67*'Sreden kurs'!$D$17</f>
        <v>0</v>
      </c>
    </row>
    <row r="68" spans="2:27" ht="15.75" thickTop="1" x14ac:dyDescent="0.25">
      <c r="B68" s="65" t="str">
        <f>'Cena na poramnuvanje'!B68:B71</f>
        <v>17.08.2022</v>
      </c>
      <c r="C68" s="6" t="s">
        <v>26</v>
      </c>
      <c r="D68" s="28">
        <f>'Cena na poramnuvanje'!D68*'Sreden kurs'!$D$18</f>
        <v>0</v>
      </c>
      <c r="E68" s="28">
        <f>'Cena na poramnuvanje'!E68*'Sreden kurs'!$D$18</f>
        <v>0</v>
      </c>
      <c r="F68" s="28">
        <f>'Cena na poramnuvanje'!F68*'Sreden kurs'!$D$18</f>
        <v>0</v>
      </c>
      <c r="G68" s="28">
        <f>'Cena na poramnuvanje'!G68*'Sreden kurs'!$D$18</f>
        <v>0</v>
      </c>
      <c r="H68" s="28">
        <f>'Cena na poramnuvanje'!H68*'Sreden kurs'!$D$18</f>
        <v>0</v>
      </c>
      <c r="I68" s="28">
        <f>'Cena na poramnuvanje'!I68*'Sreden kurs'!$D$18</f>
        <v>0</v>
      </c>
      <c r="J68" s="28">
        <f>'Cena na poramnuvanje'!J68*'Sreden kurs'!$D$18</f>
        <v>0</v>
      </c>
      <c r="K68" s="28">
        <f>'Cena na poramnuvanje'!K68*'Sreden kurs'!$D$18</f>
        <v>0</v>
      </c>
      <c r="L68" s="28">
        <f>'Cena na poramnuvanje'!L68*'Sreden kurs'!$D$18</f>
        <v>0</v>
      </c>
      <c r="M68" s="28">
        <f>'Cena na poramnuvanje'!M68*'Sreden kurs'!$D$18</f>
        <v>0</v>
      </c>
      <c r="N68" s="28">
        <f>'Cena na poramnuvanje'!N68*'Sreden kurs'!$D$18</f>
        <v>0</v>
      </c>
      <c r="O68" s="28">
        <f>'Cena na poramnuvanje'!O68*'Sreden kurs'!$D$18</f>
        <v>0</v>
      </c>
      <c r="P68" s="28">
        <f>'Cena na poramnuvanje'!P68*'Sreden kurs'!$D$18</f>
        <v>0</v>
      </c>
      <c r="Q68" s="28">
        <f>'Cena na poramnuvanje'!Q68*'Sreden kurs'!$D$18</f>
        <v>0</v>
      </c>
      <c r="R68" s="28">
        <f>'Cena na poramnuvanje'!R68*'Sreden kurs'!$D$18</f>
        <v>0</v>
      </c>
      <c r="S68" s="28">
        <f>'Cena na poramnuvanje'!S68*'Sreden kurs'!$D$18</f>
        <v>0</v>
      </c>
      <c r="T68" s="28">
        <f>'Cena na poramnuvanje'!T68*'Sreden kurs'!$D$18</f>
        <v>0</v>
      </c>
      <c r="U68" s="28">
        <f>'Cena na poramnuvanje'!U68*'Sreden kurs'!$D$18</f>
        <v>0</v>
      </c>
      <c r="V68" s="28">
        <f>'Cena na poramnuvanje'!V68*'Sreden kurs'!$D$18</f>
        <v>0</v>
      </c>
      <c r="W68" s="28">
        <f>'Cena na poramnuvanje'!W68*'Sreden kurs'!$D$18</f>
        <v>0</v>
      </c>
      <c r="X68" s="28">
        <f>'Cena na poramnuvanje'!X68*'Sreden kurs'!$D$18</f>
        <v>0</v>
      </c>
      <c r="Y68" s="28">
        <f>'Cena na poramnuvanje'!Y68*'Sreden kurs'!$D$18</f>
        <v>0</v>
      </c>
      <c r="Z68" s="28">
        <f>'Cena na poramnuvanje'!Z68*'Sreden kurs'!$D$18</f>
        <v>0</v>
      </c>
      <c r="AA68" s="29">
        <f>'Cena na poramnuvanje'!AA68*'Sreden kurs'!$D$18</f>
        <v>0</v>
      </c>
    </row>
    <row r="69" spans="2:27" x14ac:dyDescent="0.25">
      <c r="B69" s="66"/>
      <c r="C69" s="6" t="s">
        <v>27</v>
      </c>
      <c r="D69" s="28">
        <f>'Cena na poramnuvanje'!D69*'Sreden kurs'!$D$18</f>
        <v>13141.339588461538</v>
      </c>
      <c r="E69" s="28">
        <f>'Cena na poramnuvanje'!E69*'Sreden kurs'!$D$18</f>
        <v>8938.9132000000009</v>
      </c>
      <c r="F69" s="28">
        <f>'Cena na poramnuvanje'!F69*'Sreden kurs'!$D$18</f>
        <v>8722.4508000000005</v>
      </c>
      <c r="G69" s="28">
        <f>'Cena na poramnuvanje'!G69*'Sreden kurs'!$D$18</f>
        <v>8505.9883999999984</v>
      </c>
      <c r="H69" s="28">
        <f>'Cena na poramnuvanje'!H69*'Sreden kurs'!$D$18</f>
        <v>8616.0644499999999</v>
      </c>
      <c r="I69" s="28">
        <f>'Cena na poramnuvanje'!I69*'Sreden kurs'!$D$18</f>
        <v>9089.5759500000004</v>
      </c>
      <c r="J69" s="28">
        <f>'Cena na poramnuvanje'!J69*'Sreden kurs'!$D$18</f>
        <v>14524.097256896552</v>
      </c>
      <c r="K69" s="28">
        <f>'Cena na poramnuvanje'!K69*'Sreden kurs'!$D$18</f>
        <v>15857.062055601091</v>
      </c>
      <c r="L69" s="28">
        <f>'Cena na poramnuvanje'!L69*'Sreden kurs'!$D$18</f>
        <v>16366.149925273223</v>
      </c>
      <c r="M69" s="28">
        <f>'Cena na poramnuvanje'!M69*'Sreden kurs'!$D$18</f>
        <v>16050.696796925567</v>
      </c>
      <c r="N69" s="28">
        <f>'Cena na poramnuvanje'!N69*'Sreden kurs'!$D$18</f>
        <v>11557.224240012181</v>
      </c>
      <c r="O69" s="28">
        <f>'Cena na poramnuvanje'!O69*'Sreden kurs'!$D$18</f>
        <v>12254.513799825936</v>
      </c>
      <c r="P69" s="28">
        <f>'Cena na poramnuvanje'!P69*'Sreden kurs'!$D$18</f>
        <v>9575.8627312512272</v>
      </c>
      <c r="Q69" s="28">
        <f>'Cena na poramnuvanje'!Q69*'Sreden kurs'!$D$18</f>
        <v>10853.910438573314</v>
      </c>
      <c r="R69" s="28">
        <f>'Cena na poramnuvanje'!R69*'Sreden kurs'!$D$18</f>
        <v>10715.784616586538</v>
      </c>
      <c r="S69" s="28">
        <f>'Cena na poramnuvanje'!S69*'Sreden kurs'!$D$18</f>
        <v>10810.770537489945</v>
      </c>
      <c r="T69" s="28">
        <f>'Cena na poramnuvanje'!T69*'Sreden kurs'!$D$18</f>
        <v>11249.295695678637</v>
      </c>
      <c r="U69" s="28">
        <f>'Cena na poramnuvanje'!U69*'Sreden kurs'!$D$18</f>
        <v>12357.55172377975</v>
      </c>
      <c r="V69" s="28">
        <f>'Cena na poramnuvanje'!V69*'Sreden kurs'!$D$18</f>
        <v>14840.630142718444</v>
      </c>
      <c r="W69" s="28">
        <f>'Cena na poramnuvanje'!W69*'Sreden kurs'!$D$18</f>
        <v>16503.527282338106</v>
      </c>
      <c r="X69" s="28">
        <f>'Cena na poramnuvanje'!X69*'Sreden kurs'!$D$18</f>
        <v>12720.881775618373</v>
      </c>
      <c r="Y69" s="28">
        <f>'Cena na poramnuvanje'!Y69*'Sreden kurs'!$D$18</f>
        <v>12444.264794603032</v>
      </c>
      <c r="Z69" s="28">
        <f>'Cena na poramnuvanje'!Z69*'Sreden kurs'!$D$18</f>
        <v>13998.712081738364</v>
      </c>
      <c r="AA69" s="29">
        <f>'Cena na poramnuvanje'!AA69*'Sreden kurs'!$D$18</f>
        <v>12275.612658760952</v>
      </c>
    </row>
    <row r="70" spans="2:27" x14ac:dyDescent="0.25">
      <c r="B70" s="66"/>
      <c r="C70" s="6" t="s">
        <v>28</v>
      </c>
      <c r="D70" s="28">
        <f>'Cena na poramnuvanje'!D70*'Sreden kurs'!$D$18</f>
        <v>0</v>
      </c>
      <c r="E70" s="28">
        <f>'Cena na poramnuvanje'!E70*'Sreden kurs'!$D$18</f>
        <v>0</v>
      </c>
      <c r="F70" s="28">
        <f>'Cena na poramnuvanje'!F70*'Sreden kurs'!$D$18</f>
        <v>0</v>
      </c>
      <c r="G70" s="28">
        <f>'Cena na poramnuvanje'!G70*'Sreden kurs'!$D$18</f>
        <v>0</v>
      </c>
      <c r="H70" s="28">
        <f>'Cena na poramnuvanje'!H70*'Sreden kurs'!$D$18</f>
        <v>0</v>
      </c>
      <c r="I70" s="28">
        <f>'Cena na poramnuvanje'!I70*'Sreden kurs'!$D$18</f>
        <v>0</v>
      </c>
      <c r="J70" s="28">
        <f>'Cena na poramnuvanje'!J70*'Sreden kurs'!$D$18</f>
        <v>0</v>
      </c>
      <c r="K70" s="28">
        <f>'Cena na poramnuvanje'!K70*'Sreden kurs'!$D$18</f>
        <v>0</v>
      </c>
      <c r="L70" s="28">
        <f>'Cena na poramnuvanje'!L70*'Sreden kurs'!$D$18</f>
        <v>0</v>
      </c>
      <c r="M70" s="28">
        <f>'Cena na poramnuvanje'!M70*'Sreden kurs'!$D$18</f>
        <v>0</v>
      </c>
      <c r="N70" s="28">
        <f>'Cena na poramnuvanje'!N70*'Sreden kurs'!$D$18</f>
        <v>0</v>
      </c>
      <c r="O70" s="28">
        <f>'Cena na poramnuvanje'!O70*'Sreden kurs'!$D$18</f>
        <v>0</v>
      </c>
      <c r="P70" s="28">
        <f>'Cena na poramnuvanje'!P70*'Sreden kurs'!$D$18</f>
        <v>0</v>
      </c>
      <c r="Q70" s="28">
        <f>'Cena na poramnuvanje'!Q70*'Sreden kurs'!$D$18</f>
        <v>0</v>
      </c>
      <c r="R70" s="28">
        <f>'Cena na poramnuvanje'!R70*'Sreden kurs'!$D$18</f>
        <v>0</v>
      </c>
      <c r="S70" s="28">
        <f>'Cena na poramnuvanje'!S70*'Sreden kurs'!$D$18</f>
        <v>0</v>
      </c>
      <c r="T70" s="28">
        <f>'Cena na poramnuvanje'!T70*'Sreden kurs'!$D$18</f>
        <v>0</v>
      </c>
      <c r="U70" s="28">
        <f>'Cena na poramnuvanje'!U70*'Sreden kurs'!$D$18</f>
        <v>0</v>
      </c>
      <c r="V70" s="28">
        <f>'Cena na poramnuvanje'!V70*'Sreden kurs'!$D$18</f>
        <v>0</v>
      </c>
      <c r="W70" s="28">
        <f>'Cena na poramnuvanje'!W70*'Sreden kurs'!$D$18</f>
        <v>0</v>
      </c>
      <c r="X70" s="28">
        <f>'Cena na poramnuvanje'!X70*'Sreden kurs'!$D$18</f>
        <v>0</v>
      </c>
      <c r="Y70" s="28">
        <f>'Cena na poramnuvanje'!Y70*'Sreden kurs'!$D$18</f>
        <v>0</v>
      </c>
      <c r="Z70" s="28">
        <f>'Cena na poramnuvanje'!Z70*'Sreden kurs'!$D$18</f>
        <v>0</v>
      </c>
      <c r="AA70" s="29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30">
        <f>'Cena na poramnuvanje'!D71*'Sreden kurs'!$D$18</f>
        <v>0</v>
      </c>
      <c r="E71" s="30">
        <f>'Cena na poramnuvanje'!E71*'Sreden kurs'!$D$18</f>
        <v>0</v>
      </c>
      <c r="F71" s="30">
        <f>'Cena na poramnuvanje'!F71*'Sreden kurs'!$D$18</f>
        <v>0</v>
      </c>
      <c r="G71" s="30">
        <f>'Cena na poramnuvanje'!G71*'Sreden kurs'!$D$18</f>
        <v>0</v>
      </c>
      <c r="H71" s="30">
        <f>'Cena na poramnuvanje'!H71*'Sreden kurs'!$D$18</f>
        <v>0</v>
      </c>
      <c r="I71" s="30">
        <f>'Cena na poramnuvanje'!I71*'Sreden kurs'!$D$18</f>
        <v>0</v>
      </c>
      <c r="J71" s="30">
        <f>'Cena na poramnuvanje'!J71*'Sreden kurs'!$D$18</f>
        <v>0</v>
      </c>
      <c r="K71" s="30">
        <f>'Cena na poramnuvanje'!K71*'Sreden kurs'!$D$18</f>
        <v>0</v>
      </c>
      <c r="L71" s="30">
        <f>'Cena na poramnuvanje'!L71*'Sreden kurs'!$D$18</f>
        <v>0</v>
      </c>
      <c r="M71" s="30">
        <f>'Cena na poramnuvanje'!M71*'Sreden kurs'!$D$18</f>
        <v>0</v>
      </c>
      <c r="N71" s="30">
        <f>'Cena na poramnuvanje'!N71*'Sreden kurs'!$D$18</f>
        <v>0</v>
      </c>
      <c r="O71" s="30">
        <f>'Cena na poramnuvanje'!O71*'Sreden kurs'!$D$18</f>
        <v>0</v>
      </c>
      <c r="P71" s="30">
        <f>'Cena na poramnuvanje'!P71*'Sreden kurs'!$D$18</f>
        <v>0</v>
      </c>
      <c r="Q71" s="30">
        <f>'Cena na poramnuvanje'!Q71*'Sreden kurs'!$D$18</f>
        <v>0</v>
      </c>
      <c r="R71" s="30">
        <f>'Cena na poramnuvanje'!R71*'Sreden kurs'!$D$18</f>
        <v>0</v>
      </c>
      <c r="S71" s="30">
        <f>'Cena na poramnuvanje'!S71*'Sreden kurs'!$D$18</f>
        <v>0</v>
      </c>
      <c r="T71" s="30">
        <f>'Cena na poramnuvanje'!T71*'Sreden kurs'!$D$18</f>
        <v>0</v>
      </c>
      <c r="U71" s="30">
        <f>'Cena na poramnuvanje'!U71*'Sreden kurs'!$D$18</f>
        <v>0</v>
      </c>
      <c r="V71" s="30">
        <f>'Cena na poramnuvanje'!V71*'Sreden kurs'!$D$18</f>
        <v>0</v>
      </c>
      <c r="W71" s="30">
        <f>'Cena na poramnuvanje'!W71*'Sreden kurs'!$D$18</f>
        <v>0</v>
      </c>
      <c r="X71" s="30">
        <f>'Cena na poramnuvanje'!X71*'Sreden kurs'!$D$18</f>
        <v>0</v>
      </c>
      <c r="Y71" s="30">
        <f>'Cena na poramnuvanje'!Y71*'Sreden kurs'!$D$18</f>
        <v>0</v>
      </c>
      <c r="Z71" s="30">
        <f>'Cena na poramnuvanje'!Z71*'Sreden kurs'!$D$18</f>
        <v>0</v>
      </c>
      <c r="AA71" s="31">
        <f>'Cena na poramnuvanje'!AA71*'Sreden kurs'!$D$18</f>
        <v>0</v>
      </c>
    </row>
    <row r="72" spans="2:27" ht="15.75" thickTop="1" x14ac:dyDescent="0.25">
      <c r="B72" s="65" t="str">
        <f>'Cena na poramnuvanje'!B72:B75</f>
        <v>18.08.2022</v>
      </c>
      <c r="C72" s="6" t="s">
        <v>26</v>
      </c>
      <c r="D72" s="28">
        <f>'Cena na poramnuvanje'!D72*'Sreden kurs'!$D$19</f>
        <v>0</v>
      </c>
      <c r="E72" s="28">
        <f>'Cena na poramnuvanje'!E72*'Sreden kurs'!$D$19</f>
        <v>0</v>
      </c>
      <c r="F72" s="28">
        <f>'Cena na poramnuvanje'!F72*'Sreden kurs'!$D$19</f>
        <v>0</v>
      </c>
      <c r="G72" s="28">
        <f>'Cena na poramnuvanje'!G72*'Sreden kurs'!$D$19</f>
        <v>0</v>
      </c>
      <c r="H72" s="28">
        <f>'Cena na poramnuvanje'!H72*'Sreden kurs'!$D$19</f>
        <v>0</v>
      </c>
      <c r="I72" s="28">
        <f>'Cena na poramnuvanje'!I72*'Sreden kurs'!$D$19</f>
        <v>0</v>
      </c>
      <c r="J72" s="28">
        <f>'Cena na poramnuvanje'!J72*'Sreden kurs'!$D$19</f>
        <v>0</v>
      </c>
      <c r="K72" s="28">
        <f>'Cena na poramnuvanje'!K72*'Sreden kurs'!$D$19</f>
        <v>0</v>
      </c>
      <c r="L72" s="28">
        <f>'Cena na poramnuvanje'!L72*'Sreden kurs'!$D$19</f>
        <v>0</v>
      </c>
      <c r="M72" s="28">
        <f>'Cena na poramnuvanje'!M72*'Sreden kurs'!$D$19</f>
        <v>0</v>
      </c>
      <c r="N72" s="28">
        <f>'Cena na poramnuvanje'!N72*'Sreden kurs'!$D$19</f>
        <v>0</v>
      </c>
      <c r="O72" s="28">
        <f>'Cena na poramnuvanje'!O72*'Sreden kurs'!$D$19</f>
        <v>0</v>
      </c>
      <c r="P72" s="28">
        <f>'Cena na poramnuvanje'!P72*'Sreden kurs'!$D$19</f>
        <v>0</v>
      </c>
      <c r="Q72" s="28">
        <f>'Cena na poramnuvanje'!Q72*'Sreden kurs'!$D$19</f>
        <v>0</v>
      </c>
      <c r="R72" s="28">
        <f>'Cena na poramnuvanje'!R72*'Sreden kurs'!$D$19</f>
        <v>0</v>
      </c>
      <c r="S72" s="28">
        <f>'Cena na poramnuvanje'!S72*'Sreden kurs'!$D$19</f>
        <v>0</v>
      </c>
      <c r="T72" s="28">
        <f>'Cena na poramnuvanje'!T72*'Sreden kurs'!$D$19</f>
        <v>0</v>
      </c>
      <c r="U72" s="28">
        <f>'Cena na poramnuvanje'!U72*'Sreden kurs'!$D$19</f>
        <v>0</v>
      </c>
      <c r="V72" s="28">
        <f>'Cena na poramnuvanje'!V72*'Sreden kurs'!$D$19</f>
        <v>0</v>
      </c>
      <c r="W72" s="28">
        <f>'Cena na poramnuvanje'!W72*'Sreden kurs'!$D$19</f>
        <v>0</v>
      </c>
      <c r="X72" s="28">
        <f>'Cena na poramnuvanje'!X72*'Sreden kurs'!$D$19</f>
        <v>59658.759299999991</v>
      </c>
      <c r="Y72" s="28">
        <f>'Cena na poramnuvanje'!Y72*'Sreden kurs'!$D$19</f>
        <v>0</v>
      </c>
      <c r="Z72" s="28">
        <f>'Cena na poramnuvanje'!Z72*'Sreden kurs'!$D$19</f>
        <v>0</v>
      </c>
      <c r="AA72" s="29">
        <f>'Cena na poramnuvanje'!AA72*'Sreden kurs'!$D$19</f>
        <v>0</v>
      </c>
    </row>
    <row r="73" spans="2:27" x14ac:dyDescent="0.25">
      <c r="B73" s="66"/>
      <c r="C73" s="6" t="s">
        <v>27</v>
      </c>
      <c r="D73" s="28">
        <f>'Cena na poramnuvanje'!D73*'Sreden kurs'!$D$19</f>
        <v>9666.0915750000004</v>
      </c>
      <c r="E73" s="28">
        <f>'Cena na poramnuvanje'!E73*'Sreden kurs'!$D$19</f>
        <v>8853.7351256097554</v>
      </c>
      <c r="F73" s="28">
        <f>'Cena na poramnuvanje'!F73*'Sreden kurs'!$D$19</f>
        <v>8855.5799756097549</v>
      </c>
      <c r="G73" s="28">
        <f>'Cena na poramnuvanje'!G73*'Sreden kurs'!$D$19</f>
        <v>9025.6181306055641</v>
      </c>
      <c r="H73" s="28">
        <f>'Cena na poramnuvanje'!H73*'Sreden kurs'!$D$19</f>
        <v>8950.7931645828321</v>
      </c>
      <c r="I73" s="28">
        <f>'Cena na poramnuvanje'!I73*'Sreden kurs'!$D$19</f>
        <v>9519.6092146639476</v>
      </c>
      <c r="J73" s="28">
        <f>'Cena na poramnuvanje'!J73*'Sreden kurs'!$D$19</f>
        <v>10795.909003013563</v>
      </c>
      <c r="K73" s="28">
        <f>'Cena na poramnuvanje'!K73*'Sreden kurs'!$D$19</f>
        <v>17140.228512564991</v>
      </c>
      <c r="L73" s="28">
        <f>'Cena na poramnuvanje'!L73*'Sreden kurs'!$D$19</f>
        <v>11893.784855582693</v>
      </c>
      <c r="M73" s="28">
        <f>'Cena na poramnuvanje'!M73*'Sreden kurs'!$D$19</f>
        <v>11321.659964999999</v>
      </c>
      <c r="N73" s="28">
        <f>'Cena na poramnuvanje'!N73*'Sreden kurs'!$D$19</f>
        <v>11215.366511702128</v>
      </c>
      <c r="O73" s="28">
        <f>'Cena na poramnuvanje'!O73*'Sreden kurs'!$D$19</f>
        <v>14316.501108382065</v>
      </c>
      <c r="P73" s="28">
        <f>'Cena na poramnuvanje'!P73*'Sreden kurs'!$D$19</f>
        <v>16249.520666408669</v>
      </c>
      <c r="Q73" s="28">
        <f>'Cena na poramnuvanje'!Q73*'Sreden kurs'!$D$19</f>
        <v>10764.719147652297</v>
      </c>
      <c r="R73" s="28">
        <f>'Cena na poramnuvanje'!R73*'Sreden kurs'!$D$19</f>
        <v>10766.086658510638</v>
      </c>
      <c r="S73" s="28">
        <f>'Cena na poramnuvanje'!S73*'Sreden kurs'!$D$19</f>
        <v>11457.702217984188</v>
      </c>
      <c r="T73" s="28">
        <f>'Cena na poramnuvanje'!T73*'Sreden kurs'!$D$19</f>
        <v>12437.897641951839</v>
      </c>
      <c r="U73" s="28">
        <f>'Cena na poramnuvanje'!U73*'Sreden kurs'!$D$19</f>
        <v>10883.040728000002</v>
      </c>
      <c r="V73" s="28">
        <f>'Cena na poramnuvanje'!V73*'Sreden kurs'!$D$19</f>
        <v>11775.304187499998</v>
      </c>
      <c r="W73" s="28">
        <f>'Cena na poramnuvanje'!W73*'Sreden kurs'!$D$19</f>
        <v>20198.647699999998</v>
      </c>
      <c r="X73" s="28">
        <f>'Cena na poramnuvanje'!X73*'Sreden kurs'!$D$19</f>
        <v>0</v>
      </c>
      <c r="Y73" s="28">
        <f>'Cena na poramnuvanje'!Y73*'Sreden kurs'!$D$19</f>
        <v>18450.344849999998</v>
      </c>
      <c r="Z73" s="28">
        <f>'Cena na poramnuvanje'!Z73*'Sreden kurs'!$D$19</f>
        <v>16317.116386363634</v>
      </c>
      <c r="AA73" s="29">
        <f>'Cena na poramnuvanje'!AA73*'Sreden kurs'!$D$19</f>
        <v>11523.397193441228</v>
      </c>
    </row>
    <row r="74" spans="2:27" x14ac:dyDescent="0.25">
      <c r="B74" s="66"/>
      <c r="C74" s="6" t="s">
        <v>28</v>
      </c>
      <c r="D74" s="28">
        <f>'Cena na poramnuvanje'!D74*'Sreden kurs'!$D$19</f>
        <v>0</v>
      </c>
      <c r="E74" s="28">
        <f>'Cena na poramnuvanje'!E74*'Sreden kurs'!$D$19</f>
        <v>0</v>
      </c>
      <c r="F74" s="28">
        <f>'Cena na poramnuvanje'!F74*'Sreden kurs'!$D$19</f>
        <v>0</v>
      </c>
      <c r="G74" s="28">
        <f>'Cena na poramnuvanje'!G74*'Sreden kurs'!$D$19</f>
        <v>0</v>
      </c>
      <c r="H74" s="28">
        <f>'Cena na poramnuvanje'!H74*'Sreden kurs'!$D$19</f>
        <v>0</v>
      </c>
      <c r="I74" s="28">
        <f>'Cena na poramnuvanje'!I74*'Sreden kurs'!$D$19</f>
        <v>0</v>
      </c>
      <c r="J74" s="28">
        <f>'Cena na poramnuvanje'!J74*'Sreden kurs'!$D$19</f>
        <v>0</v>
      </c>
      <c r="K74" s="28">
        <f>'Cena na poramnuvanje'!K74*'Sreden kurs'!$D$19</f>
        <v>0</v>
      </c>
      <c r="L74" s="28">
        <f>'Cena na poramnuvanje'!L74*'Sreden kurs'!$D$19</f>
        <v>0</v>
      </c>
      <c r="M74" s="28">
        <f>'Cena na poramnuvanje'!M74*'Sreden kurs'!$D$19</f>
        <v>0</v>
      </c>
      <c r="N74" s="28">
        <f>'Cena na poramnuvanje'!N74*'Sreden kurs'!$D$19</f>
        <v>0</v>
      </c>
      <c r="O74" s="28">
        <f>'Cena na poramnuvanje'!O74*'Sreden kurs'!$D$19</f>
        <v>0</v>
      </c>
      <c r="P74" s="28">
        <f>'Cena na poramnuvanje'!P74*'Sreden kurs'!$D$19</f>
        <v>0</v>
      </c>
      <c r="Q74" s="28">
        <f>'Cena na poramnuvanje'!Q74*'Sreden kurs'!$D$19</f>
        <v>0</v>
      </c>
      <c r="R74" s="28">
        <f>'Cena na poramnuvanje'!R74*'Sreden kurs'!$D$19</f>
        <v>0</v>
      </c>
      <c r="S74" s="28">
        <f>'Cena na poramnuvanje'!S74*'Sreden kurs'!$D$19</f>
        <v>0</v>
      </c>
      <c r="T74" s="28">
        <f>'Cena na poramnuvanje'!T74*'Sreden kurs'!$D$19</f>
        <v>0</v>
      </c>
      <c r="U74" s="28">
        <f>'Cena na poramnuvanje'!U74*'Sreden kurs'!$D$19</f>
        <v>0</v>
      </c>
      <c r="V74" s="28">
        <f>'Cena na poramnuvanje'!V74*'Sreden kurs'!$D$19</f>
        <v>0</v>
      </c>
      <c r="W74" s="28">
        <f>'Cena na poramnuvanje'!W74*'Sreden kurs'!$D$19</f>
        <v>0</v>
      </c>
      <c r="X74" s="28">
        <f>'Cena na poramnuvanje'!X74*'Sreden kurs'!$D$19</f>
        <v>0</v>
      </c>
      <c r="Y74" s="28">
        <f>'Cena na poramnuvanje'!Y74*'Sreden kurs'!$D$19</f>
        <v>0</v>
      </c>
      <c r="Z74" s="28">
        <f>'Cena na poramnuvanje'!Z74*'Sreden kurs'!$D$19</f>
        <v>0</v>
      </c>
      <c r="AA74" s="29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30">
        <f>'Cena na poramnuvanje'!D75*'Sreden kurs'!$D$19</f>
        <v>0</v>
      </c>
      <c r="E75" s="30">
        <f>'Cena na poramnuvanje'!E75*'Sreden kurs'!$D$19</f>
        <v>0</v>
      </c>
      <c r="F75" s="30">
        <f>'Cena na poramnuvanje'!F75*'Sreden kurs'!$D$19</f>
        <v>0</v>
      </c>
      <c r="G75" s="30">
        <f>'Cena na poramnuvanje'!G75*'Sreden kurs'!$D$19</f>
        <v>0</v>
      </c>
      <c r="H75" s="30">
        <f>'Cena na poramnuvanje'!H75*'Sreden kurs'!$D$19</f>
        <v>0</v>
      </c>
      <c r="I75" s="30">
        <f>'Cena na poramnuvanje'!I75*'Sreden kurs'!$D$19</f>
        <v>0</v>
      </c>
      <c r="J75" s="30">
        <f>'Cena na poramnuvanje'!J75*'Sreden kurs'!$D$19</f>
        <v>0</v>
      </c>
      <c r="K75" s="30">
        <f>'Cena na poramnuvanje'!K75*'Sreden kurs'!$D$19</f>
        <v>0</v>
      </c>
      <c r="L75" s="30">
        <f>'Cena na poramnuvanje'!L75*'Sreden kurs'!$D$19</f>
        <v>0</v>
      </c>
      <c r="M75" s="30">
        <f>'Cena na poramnuvanje'!M75*'Sreden kurs'!$D$19</f>
        <v>0</v>
      </c>
      <c r="N75" s="30">
        <f>'Cena na poramnuvanje'!N75*'Sreden kurs'!$D$19</f>
        <v>0</v>
      </c>
      <c r="O75" s="30">
        <f>'Cena na poramnuvanje'!O75*'Sreden kurs'!$D$19</f>
        <v>0</v>
      </c>
      <c r="P75" s="30">
        <f>'Cena na poramnuvanje'!P75*'Sreden kurs'!$D$19</f>
        <v>0</v>
      </c>
      <c r="Q75" s="30">
        <f>'Cena na poramnuvanje'!Q75*'Sreden kurs'!$D$19</f>
        <v>0</v>
      </c>
      <c r="R75" s="30">
        <f>'Cena na poramnuvanje'!R75*'Sreden kurs'!$D$19</f>
        <v>0</v>
      </c>
      <c r="S75" s="30">
        <f>'Cena na poramnuvanje'!S75*'Sreden kurs'!$D$19</f>
        <v>0</v>
      </c>
      <c r="T75" s="30">
        <f>'Cena na poramnuvanje'!T75*'Sreden kurs'!$D$19</f>
        <v>0</v>
      </c>
      <c r="U75" s="30">
        <f>'Cena na poramnuvanje'!U75*'Sreden kurs'!$D$19</f>
        <v>0</v>
      </c>
      <c r="V75" s="30">
        <f>'Cena na poramnuvanje'!V75*'Sreden kurs'!$D$19</f>
        <v>0</v>
      </c>
      <c r="W75" s="30">
        <f>'Cena na poramnuvanje'!W75*'Sreden kurs'!$D$19</f>
        <v>0</v>
      </c>
      <c r="X75" s="30">
        <f>'Cena na poramnuvanje'!X75*'Sreden kurs'!$D$19</f>
        <v>0</v>
      </c>
      <c r="Y75" s="30">
        <f>'Cena na poramnuvanje'!Y75*'Sreden kurs'!$D$19</f>
        <v>0</v>
      </c>
      <c r="Z75" s="30">
        <f>'Cena na poramnuvanje'!Z75*'Sreden kurs'!$D$19</f>
        <v>0</v>
      </c>
      <c r="AA75" s="31">
        <f>'Cena na poramnuvanje'!AA75*'Sreden kurs'!$D$19</f>
        <v>0</v>
      </c>
    </row>
    <row r="76" spans="2:27" ht="15.75" thickTop="1" x14ac:dyDescent="0.25">
      <c r="B76" s="65" t="str">
        <f>'Cena na poramnuvanje'!B76:B79</f>
        <v>19.08.2022</v>
      </c>
      <c r="C76" s="6" t="s">
        <v>26</v>
      </c>
      <c r="D76" s="28">
        <f>'Cena na poramnuvanje'!D76*'Sreden kurs'!$D$20</f>
        <v>47052.284299999999</v>
      </c>
      <c r="E76" s="28">
        <f>'Cena na poramnuvanje'!E76*'Sreden kurs'!$D$20</f>
        <v>0</v>
      </c>
      <c r="F76" s="28">
        <f>'Cena na poramnuvanje'!F76*'Sreden kurs'!$D$20</f>
        <v>0</v>
      </c>
      <c r="G76" s="28">
        <f>'Cena na poramnuvanje'!G76*'Sreden kurs'!$D$20</f>
        <v>0</v>
      </c>
      <c r="H76" s="28">
        <f>'Cena na poramnuvanje'!H76*'Sreden kurs'!$D$20</f>
        <v>0</v>
      </c>
      <c r="I76" s="28">
        <f>'Cena na poramnuvanje'!I76*'Sreden kurs'!$D$20</f>
        <v>0</v>
      </c>
      <c r="J76" s="28">
        <f>'Cena na poramnuvanje'!J76*'Sreden kurs'!$D$20</f>
        <v>0</v>
      </c>
      <c r="K76" s="28">
        <f>'Cena na poramnuvanje'!K76*'Sreden kurs'!$D$20</f>
        <v>0</v>
      </c>
      <c r="L76" s="28">
        <f>'Cena na poramnuvanje'!L76*'Sreden kurs'!$D$20</f>
        <v>0</v>
      </c>
      <c r="M76" s="28">
        <f>'Cena na poramnuvanje'!M76*'Sreden kurs'!$D$20</f>
        <v>0</v>
      </c>
      <c r="N76" s="28">
        <f>'Cena na poramnuvanje'!N76*'Sreden kurs'!$D$20</f>
        <v>0</v>
      </c>
      <c r="O76" s="28">
        <f>'Cena na poramnuvanje'!O76*'Sreden kurs'!$D$20</f>
        <v>0</v>
      </c>
      <c r="P76" s="28">
        <f>'Cena na poramnuvanje'!P76*'Sreden kurs'!$D$20</f>
        <v>0</v>
      </c>
      <c r="Q76" s="28">
        <f>'Cena na poramnuvanje'!Q76*'Sreden kurs'!$D$20</f>
        <v>0</v>
      </c>
      <c r="R76" s="28">
        <f>'Cena na poramnuvanje'!R76*'Sreden kurs'!$D$20</f>
        <v>0</v>
      </c>
      <c r="S76" s="28">
        <f>'Cena na poramnuvanje'!S76*'Sreden kurs'!$D$20</f>
        <v>0</v>
      </c>
      <c r="T76" s="28">
        <f>'Cena na poramnuvanje'!T76*'Sreden kurs'!$D$20</f>
        <v>45278.153549999995</v>
      </c>
      <c r="U76" s="28">
        <f>'Cena na poramnuvanje'!U76*'Sreden kurs'!$D$20</f>
        <v>42760.473602890168</v>
      </c>
      <c r="V76" s="28">
        <f>'Cena na poramnuvanje'!V76*'Sreden kurs'!$D$20</f>
        <v>43611.555193181812</v>
      </c>
      <c r="W76" s="28">
        <f>'Cena na poramnuvanje'!W76*'Sreden kurs'!$D$20</f>
        <v>0</v>
      </c>
      <c r="X76" s="28">
        <f>'Cena na poramnuvanje'!X76*'Sreden kurs'!$D$20</f>
        <v>52522.879499999995</v>
      </c>
      <c r="Y76" s="28">
        <f>'Cena na poramnuvanje'!Y76*'Sreden kurs'!$D$20</f>
        <v>0</v>
      </c>
      <c r="Z76" s="28">
        <f>'Cena na poramnuvanje'!Z76*'Sreden kurs'!$D$20</f>
        <v>0</v>
      </c>
      <c r="AA76" s="29">
        <f>'Cena na poramnuvanje'!AA76*'Sreden kurs'!$D$20</f>
        <v>0</v>
      </c>
    </row>
    <row r="77" spans="2:27" x14ac:dyDescent="0.25">
      <c r="B77" s="66"/>
      <c r="C77" s="6" t="s">
        <v>27</v>
      </c>
      <c r="D77" s="28">
        <f>'Cena na poramnuvanje'!D77*'Sreden kurs'!$D$20</f>
        <v>0</v>
      </c>
      <c r="E77" s="28">
        <f>'Cena na poramnuvanje'!E77*'Sreden kurs'!$D$20</f>
        <v>8639.4325499999995</v>
      </c>
      <c r="F77" s="28">
        <f>'Cena na poramnuvanje'!F77*'Sreden kurs'!$D$20</f>
        <v>8315.9688499999993</v>
      </c>
      <c r="G77" s="28">
        <f>'Cena na poramnuvanje'!G77*'Sreden kurs'!$D$20</f>
        <v>8144.3977999999997</v>
      </c>
      <c r="H77" s="28">
        <f>'Cena na poramnuvanje'!H77*'Sreden kurs'!$D$20</f>
        <v>8118.5699000000004</v>
      </c>
      <c r="I77" s="28">
        <f>'Cena na poramnuvanje'!I77*'Sreden kurs'!$D$20</f>
        <v>8676.3295500000004</v>
      </c>
      <c r="J77" s="28">
        <f>'Cena na poramnuvanje'!J77*'Sreden kurs'!$D$20</f>
        <v>11826.164837302978</v>
      </c>
      <c r="K77" s="28">
        <f>'Cena na poramnuvanje'!K77*'Sreden kurs'!$D$20</f>
        <v>12857.080303982451</v>
      </c>
      <c r="L77" s="28">
        <f>'Cena na poramnuvanje'!L77*'Sreden kurs'!$D$20</f>
        <v>15376.827972701285</v>
      </c>
      <c r="M77" s="28">
        <f>'Cena na poramnuvanje'!M77*'Sreden kurs'!$D$20</f>
        <v>11769.503791617359</v>
      </c>
      <c r="N77" s="28">
        <f>'Cena na poramnuvanje'!N77*'Sreden kurs'!$D$20</f>
        <v>11129.76306692843</v>
      </c>
      <c r="O77" s="28">
        <f>'Cena na poramnuvanje'!O77*'Sreden kurs'!$D$20</f>
        <v>10136.814746775477</v>
      </c>
      <c r="P77" s="28">
        <f>'Cena na poramnuvanje'!P77*'Sreden kurs'!$D$20</f>
        <v>10033.118839242394</v>
      </c>
      <c r="Q77" s="28">
        <f>'Cena na poramnuvanje'!Q77*'Sreden kurs'!$D$20</f>
        <v>9151.0094550000013</v>
      </c>
      <c r="R77" s="28">
        <f>'Cena na poramnuvanje'!R77*'Sreden kurs'!$D$20</f>
        <v>8810.5643500000006</v>
      </c>
      <c r="S77" s="28">
        <f>'Cena na poramnuvanje'!S77*'Sreden kurs'!$D$20</f>
        <v>10749.334151781275</v>
      </c>
      <c r="T77" s="28">
        <f>'Cena na poramnuvanje'!T77*'Sreden kurs'!$D$20</f>
        <v>0</v>
      </c>
      <c r="U77" s="28">
        <f>'Cena na poramnuvanje'!U77*'Sreden kurs'!$D$20</f>
        <v>0</v>
      </c>
      <c r="V77" s="28">
        <f>'Cena na poramnuvanje'!V77*'Sreden kurs'!$D$20</f>
        <v>0</v>
      </c>
      <c r="W77" s="28">
        <f>'Cena na poramnuvanje'!W77*'Sreden kurs'!$D$20</f>
        <v>17495.327499999996</v>
      </c>
      <c r="X77" s="28">
        <f>'Cena na poramnuvanje'!X77*'Sreden kurs'!$D$20</f>
        <v>0</v>
      </c>
      <c r="Y77" s="28">
        <f>'Cena na poramnuvanje'!Y77*'Sreden kurs'!$D$20</f>
        <v>16911.125</v>
      </c>
      <c r="Z77" s="28">
        <f>'Cena na poramnuvanje'!Z77*'Sreden kurs'!$D$20</f>
        <v>16314.00855</v>
      </c>
      <c r="AA77" s="29">
        <f>'Cena na poramnuvanje'!AA77*'Sreden kurs'!$D$20</f>
        <v>15525.64265</v>
      </c>
    </row>
    <row r="78" spans="2:27" ht="24" customHeight="1" x14ac:dyDescent="0.25">
      <c r="B78" s="66"/>
      <c r="C78" s="6" t="s">
        <v>28</v>
      </c>
      <c r="D78" s="28">
        <f>'Cena na poramnuvanje'!D78*'Sreden kurs'!$D$20</f>
        <v>0</v>
      </c>
      <c r="E78" s="28">
        <f>'Cena na poramnuvanje'!E78*'Sreden kurs'!$D$20</f>
        <v>0</v>
      </c>
      <c r="F78" s="28">
        <f>'Cena na poramnuvanje'!F78*'Sreden kurs'!$D$20</f>
        <v>0</v>
      </c>
      <c r="G78" s="28">
        <f>'Cena na poramnuvanje'!G78*'Sreden kurs'!$D$20</f>
        <v>0</v>
      </c>
      <c r="H78" s="28">
        <f>'Cena na poramnuvanje'!H78*'Sreden kurs'!$D$20</f>
        <v>0</v>
      </c>
      <c r="I78" s="28">
        <f>'Cena na poramnuvanje'!I78*'Sreden kurs'!$D$20</f>
        <v>0</v>
      </c>
      <c r="J78" s="28">
        <f>'Cena na poramnuvanje'!J78*'Sreden kurs'!$D$20</f>
        <v>0</v>
      </c>
      <c r="K78" s="28">
        <f>'Cena na poramnuvanje'!K78*'Sreden kurs'!$D$20</f>
        <v>0</v>
      </c>
      <c r="L78" s="28">
        <f>'Cena na poramnuvanje'!L78*'Sreden kurs'!$D$20</f>
        <v>0</v>
      </c>
      <c r="M78" s="28">
        <f>'Cena na poramnuvanje'!M78*'Sreden kurs'!$D$20</f>
        <v>0</v>
      </c>
      <c r="N78" s="28">
        <f>'Cena na poramnuvanje'!N78*'Sreden kurs'!$D$20</f>
        <v>0</v>
      </c>
      <c r="O78" s="28">
        <f>'Cena na poramnuvanje'!O78*'Sreden kurs'!$D$20</f>
        <v>0</v>
      </c>
      <c r="P78" s="28">
        <f>'Cena na poramnuvanje'!P78*'Sreden kurs'!$D$20</f>
        <v>0</v>
      </c>
      <c r="Q78" s="28">
        <f>'Cena na poramnuvanje'!Q78*'Sreden kurs'!$D$20</f>
        <v>0</v>
      </c>
      <c r="R78" s="28">
        <f>'Cena na poramnuvanje'!R78*'Sreden kurs'!$D$20</f>
        <v>0</v>
      </c>
      <c r="S78" s="28">
        <f>'Cena na poramnuvanje'!S78*'Sreden kurs'!$D$20</f>
        <v>0</v>
      </c>
      <c r="T78" s="28">
        <f>'Cena na poramnuvanje'!T78*'Sreden kurs'!$D$20</f>
        <v>0</v>
      </c>
      <c r="U78" s="28">
        <f>'Cena na poramnuvanje'!U78*'Sreden kurs'!$D$20</f>
        <v>0</v>
      </c>
      <c r="V78" s="28">
        <f>'Cena na poramnuvanje'!V78*'Sreden kurs'!$D$20</f>
        <v>0</v>
      </c>
      <c r="W78" s="28">
        <f>'Cena na poramnuvanje'!W78*'Sreden kurs'!$D$20</f>
        <v>0</v>
      </c>
      <c r="X78" s="28">
        <f>'Cena na poramnuvanje'!X78*'Sreden kurs'!$D$20</f>
        <v>0</v>
      </c>
      <c r="Y78" s="28">
        <f>'Cena na poramnuvanje'!Y78*'Sreden kurs'!$D$20</f>
        <v>0</v>
      </c>
      <c r="Z78" s="28">
        <f>'Cena na poramnuvanje'!Z78*'Sreden kurs'!$D$20</f>
        <v>0</v>
      </c>
      <c r="AA78" s="29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30">
        <f>'Cena na poramnuvanje'!D79*'Sreden kurs'!$D$20</f>
        <v>0</v>
      </c>
      <c r="E79" s="30">
        <f>'Cena na poramnuvanje'!E79*'Sreden kurs'!$D$20</f>
        <v>0</v>
      </c>
      <c r="F79" s="30">
        <f>'Cena na poramnuvanje'!F79*'Sreden kurs'!$D$20</f>
        <v>0</v>
      </c>
      <c r="G79" s="30">
        <f>'Cena na poramnuvanje'!G79*'Sreden kurs'!$D$20</f>
        <v>0</v>
      </c>
      <c r="H79" s="30">
        <f>'Cena na poramnuvanje'!H79*'Sreden kurs'!$D$20</f>
        <v>0</v>
      </c>
      <c r="I79" s="30">
        <f>'Cena na poramnuvanje'!I79*'Sreden kurs'!$D$20</f>
        <v>0</v>
      </c>
      <c r="J79" s="30">
        <f>'Cena na poramnuvanje'!J79*'Sreden kurs'!$D$20</f>
        <v>0</v>
      </c>
      <c r="K79" s="30">
        <f>'Cena na poramnuvanje'!K79*'Sreden kurs'!$D$20</f>
        <v>0</v>
      </c>
      <c r="L79" s="30">
        <f>'Cena na poramnuvanje'!L79*'Sreden kurs'!$D$20</f>
        <v>0</v>
      </c>
      <c r="M79" s="30">
        <f>'Cena na poramnuvanje'!M79*'Sreden kurs'!$D$20</f>
        <v>0</v>
      </c>
      <c r="N79" s="30">
        <f>'Cena na poramnuvanje'!N79*'Sreden kurs'!$D$20</f>
        <v>0</v>
      </c>
      <c r="O79" s="30">
        <f>'Cena na poramnuvanje'!O79*'Sreden kurs'!$D$20</f>
        <v>0</v>
      </c>
      <c r="P79" s="30">
        <f>'Cena na poramnuvanje'!P79*'Sreden kurs'!$D$20</f>
        <v>0</v>
      </c>
      <c r="Q79" s="30">
        <f>'Cena na poramnuvanje'!Q79*'Sreden kurs'!$D$20</f>
        <v>0</v>
      </c>
      <c r="R79" s="30">
        <f>'Cena na poramnuvanje'!R79*'Sreden kurs'!$D$20</f>
        <v>0</v>
      </c>
      <c r="S79" s="30">
        <f>'Cena na poramnuvanje'!S79*'Sreden kurs'!$D$20</f>
        <v>0</v>
      </c>
      <c r="T79" s="30">
        <f>'Cena na poramnuvanje'!T79*'Sreden kurs'!$D$20</f>
        <v>0</v>
      </c>
      <c r="U79" s="30">
        <f>'Cena na poramnuvanje'!U79*'Sreden kurs'!$D$20</f>
        <v>0</v>
      </c>
      <c r="V79" s="30">
        <f>'Cena na poramnuvanje'!V79*'Sreden kurs'!$D$20</f>
        <v>0</v>
      </c>
      <c r="W79" s="30">
        <f>'Cena na poramnuvanje'!W79*'Sreden kurs'!$D$20</f>
        <v>0</v>
      </c>
      <c r="X79" s="30">
        <f>'Cena na poramnuvanje'!X79*'Sreden kurs'!$D$20</f>
        <v>0</v>
      </c>
      <c r="Y79" s="30">
        <f>'Cena na poramnuvanje'!Y79*'Sreden kurs'!$D$20</f>
        <v>0</v>
      </c>
      <c r="Z79" s="30">
        <f>'Cena na poramnuvanje'!Z79*'Sreden kurs'!$D$20</f>
        <v>0</v>
      </c>
      <c r="AA79" s="31">
        <f>'Cena na poramnuvanje'!AA79*'Sreden kurs'!$D$20</f>
        <v>0</v>
      </c>
    </row>
    <row r="80" spans="2:27" ht="15.75" thickTop="1" x14ac:dyDescent="0.25">
      <c r="B80" s="65" t="str">
        <f>'Cena na poramnuvanje'!B80:B83</f>
        <v>20.08.2022</v>
      </c>
      <c r="C80" s="6" t="s">
        <v>26</v>
      </c>
      <c r="D80" s="28">
        <f>'Cena na poramnuvanje'!D80*'Sreden kurs'!$D$21</f>
        <v>44085.5505341561</v>
      </c>
      <c r="E80" s="28">
        <f>'Cena na poramnuvanje'!E80*'Sreden kurs'!$D$21</f>
        <v>36838.433333333334</v>
      </c>
      <c r="F80" s="28">
        <f>'Cena na poramnuvanje'!F80*'Sreden kurs'!$D$21</f>
        <v>0</v>
      </c>
      <c r="G80" s="28">
        <f>'Cena na poramnuvanje'!G80*'Sreden kurs'!$D$21</f>
        <v>0</v>
      </c>
      <c r="H80" s="28">
        <f>'Cena na poramnuvanje'!H80*'Sreden kurs'!$D$21</f>
        <v>0</v>
      </c>
      <c r="I80" s="28">
        <f>'Cena na poramnuvanje'!I80*'Sreden kurs'!$D$21</f>
        <v>0</v>
      </c>
      <c r="J80" s="28">
        <f>'Cena na poramnuvanje'!J80*'Sreden kurs'!$D$21</f>
        <v>0</v>
      </c>
      <c r="K80" s="28">
        <f>'Cena na poramnuvanje'!K80*'Sreden kurs'!$D$21</f>
        <v>0</v>
      </c>
      <c r="L80" s="28">
        <f>'Cena na poramnuvanje'!L80*'Sreden kurs'!$D$21</f>
        <v>44731.462999999996</v>
      </c>
      <c r="M80" s="28">
        <f>'Cena na poramnuvanje'!M80*'Sreden kurs'!$D$21</f>
        <v>0</v>
      </c>
      <c r="N80" s="28">
        <f>'Cena na poramnuvanje'!N80*'Sreden kurs'!$D$21</f>
        <v>0</v>
      </c>
      <c r="O80" s="28">
        <f>'Cena na poramnuvanje'!O80*'Sreden kurs'!$D$21</f>
        <v>0</v>
      </c>
      <c r="P80" s="28">
        <f>'Cena na poramnuvanje'!P80*'Sreden kurs'!$D$21</f>
        <v>0</v>
      </c>
      <c r="Q80" s="28">
        <f>'Cena na poramnuvanje'!Q80*'Sreden kurs'!$D$21</f>
        <v>0</v>
      </c>
      <c r="R80" s="28">
        <f>'Cena na poramnuvanje'!R80*'Sreden kurs'!$D$21</f>
        <v>0</v>
      </c>
      <c r="S80" s="28">
        <f>'Cena na poramnuvanje'!S80*'Sreden kurs'!$D$21</f>
        <v>0</v>
      </c>
      <c r="T80" s="28">
        <f>'Cena na poramnuvanje'!T80*'Sreden kurs'!$D$21</f>
        <v>0</v>
      </c>
      <c r="U80" s="28">
        <f>'Cena na poramnuvanje'!U80*'Sreden kurs'!$D$21</f>
        <v>0</v>
      </c>
      <c r="V80" s="28">
        <f>'Cena na poramnuvanje'!V80*'Sreden kurs'!$D$21</f>
        <v>0</v>
      </c>
      <c r="W80" s="28">
        <f>'Cena na poramnuvanje'!W80*'Sreden kurs'!$D$21</f>
        <v>0</v>
      </c>
      <c r="X80" s="28">
        <f>'Cena na poramnuvanje'!X80*'Sreden kurs'!$D$21</f>
        <v>0</v>
      </c>
      <c r="Y80" s="28">
        <f>'Cena na poramnuvanje'!Y80*'Sreden kurs'!$D$21</f>
        <v>0</v>
      </c>
      <c r="Z80" s="28">
        <f>'Cena na poramnuvanje'!Z80*'Sreden kurs'!$D$21</f>
        <v>0</v>
      </c>
      <c r="AA80" s="29">
        <f>'Cena na poramnuvanje'!AA80*'Sreden kurs'!$D$21</f>
        <v>0</v>
      </c>
    </row>
    <row r="81" spans="2:27" x14ac:dyDescent="0.25">
      <c r="B81" s="66"/>
      <c r="C81" s="6" t="s">
        <v>27</v>
      </c>
      <c r="D81" s="28">
        <f>'Cena na poramnuvanje'!D81*'Sreden kurs'!$D$21</f>
        <v>0</v>
      </c>
      <c r="E81" s="28">
        <f>'Cena na poramnuvanje'!E81*'Sreden kurs'!$D$21</f>
        <v>0</v>
      </c>
      <c r="F81" s="28">
        <f>'Cena na poramnuvanje'!F81*'Sreden kurs'!$D$21</f>
        <v>0</v>
      </c>
      <c r="G81" s="28">
        <f>'Cena na poramnuvanje'!G81*'Sreden kurs'!$D$21</f>
        <v>0</v>
      </c>
      <c r="H81" s="28">
        <f>'Cena na poramnuvanje'!H81*'Sreden kurs'!$D$21</f>
        <v>8349.7911000000004</v>
      </c>
      <c r="I81" s="28">
        <f>'Cena na poramnuvanje'!I81*'Sreden kurs'!$D$21</f>
        <v>8341.7967499999995</v>
      </c>
      <c r="J81" s="28">
        <f>'Cena na poramnuvanje'!J81*'Sreden kurs'!$D$21</f>
        <v>14073.933448345968</v>
      </c>
      <c r="K81" s="28">
        <f>'Cena na poramnuvanje'!K81*'Sreden kurs'!$D$21</f>
        <v>15083.333981830601</v>
      </c>
      <c r="L81" s="28">
        <f>'Cena na poramnuvanje'!L81*'Sreden kurs'!$D$21</f>
        <v>0</v>
      </c>
      <c r="M81" s="28">
        <f>'Cena na poramnuvanje'!M81*'Sreden kurs'!$D$21</f>
        <v>17682.887250000003</v>
      </c>
      <c r="N81" s="28">
        <f>'Cena na poramnuvanje'!N81*'Sreden kurs'!$D$21</f>
        <v>9925.7234649999991</v>
      </c>
      <c r="O81" s="28">
        <f>'Cena na poramnuvanje'!O81*'Sreden kurs'!$D$21</f>
        <v>9854.3051290951644</v>
      </c>
      <c r="P81" s="28">
        <f>'Cena na poramnuvanje'!P81*'Sreden kurs'!$D$21</f>
        <v>13382.167582608694</v>
      </c>
      <c r="Q81" s="28">
        <f>'Cena na poramnuvanje'!Q81*'Sreden kurs'!$D$21</f>
        <v>9084.7670409999992</v>
      </c>
      <c r="R81" s="28">
        <f>'Cena na poramnuvanje'!R81*'Sreden kurs'!$D$21</f>
        <v>9201.1524779999982</v>
      </c>
      <c r="S81" s="28">
        <f>'Cena na poramnuvanje'!S81*'Sreden kurs'!$D$21</f>
        <v>9246.3267049999995</v>
      </c>
      <c r="T81" s="28">
        <f>'Cena na poramnuvanje'!T81*'Sreden kurs'!$D$21</f>
        <v>10265.072796556833</v>
      </c>
      <c r="U81" s="28">
        <f>'Cena na poramnuvanje'!U81*'Sreden kurs'!$D$21</f>
        <v>11151.083629096865</v>
      </c>
      <c r="V81" s="28">
        <f>'Cena na poramnuvanje'!V81*'Sreden kurs'!$D$21</f>
        <v>13890.852561202186</v>
      </c>
      <c r="W81" s="28">
        <f>'Cena na poramnuvanje'!W81*'Sreden kurs'!$D$21</f>
        <v>15677.406555218955</v>
      </c>
      <c r="X81" s="28">
        <f>'Cena na poramnuvanje'!X81*'Sreden kurs'!$D$21</f>
        <v>13098.628728622862</v>
      </c>
      <c r="Y81" s="28">
        <f>'Cena na poramnuvanje'!Y81*'Sreden kurs'!$D$21</f>
        <v>13363.858358543193</v>
      </c>
      <c r="Z81" s="28">
        <f>'Cena na poramnuvanje'!Z81*'Sreden kurs'!$D$21</f>
        <v>11791.434626233455</v>
      </c>
      <c r="AA81" s="29">
        <f>'Cena na poramnuvanje'!AA81*'Sreden kurs'!$D$21</f>
        <v>11148.224567757376</v>
      </c>
    </row>
    <row r="82" spans="2:27" x14ac:dyDescent="0.25">
      <c r="B82" s="66"/>
      <c r="C82" s="6" t="s">
        <v>28</v>
      </c>
      <c r="D82" s="28">
        <f>'Cena na poramnuvanje'!D82*'Sreden kurs'!$D$21</f>
        <v>0</v>
      </c>
      <c r="E82" s="28">
        <f>'Cena na poramnuvanje'!E82*'Sreden kurs'!$D$21</f>
        <v>0</v>
      </c>
      <c r="F82" s="28">
        <f>'Cena na poramnuvanje'!F82*'Sreden kurs'!$D$21</f>
        <v>14761.874750000001</v>
      </c>
      <c r="G82" s="28">
        <f>'Cena na poramnuvanje'!G82*'Sreden kurs'!$D$21</f>
        <v>14145.079900000001</v>
      </c>
      <c r="H82" s="28">
        <f>'Cena na poramnuvanje'!H82*'Sreden kurs'!$D$21</f>
        <v>0</v>
      </c>
      <c r="I82" s="28">
        <f>'Cena na poramnuvanje'!I82*'Sreden kurs'!$D$21</f>
        <v>0</v>
      </c>
      <c r="J82" s="28">
        <f>'Cena na poramnuvanje'!J82*'Sreden kurs'!$D$21</f>
        <v>0</v>
      </c>
      <c r="K82" s="28">
        <f>'Cena na poramnuvanje'!K82*'Sreden kurs'!$D$21</f>
        <v>0</v>
      </c>
      <c r="L82" s="28">
        <f>'Cena na poramnuvanje'!L82*'Sreden kurs'!$D$21</f>
        <v>0</v>
      </c>
      <c r="M82" s="28">
        <f>'Cena na poramnuvanje'!M82*'Sreden kurs'!$D$21</f>
        <v>0</v>
      </c>
      <c r="N82" s="28">
        <f>'Cena na poramnuvanje'!N82*'Sreden kurs'!$D$21</f>
        <v>0</v>
      </c>
      <c r="O82" s="28">
        <f>'Cena na poramnuvanje'!O82*'Sreden kurs'!$D$21</f>
        <v>0</v>
      </c>
      <c r="P82" s="28">
        <f>'Cena na poramnuvanje'!P82*'Sreden kurs'!$D$21</f>
        <v>0</v>
      </c>
      <c r="Q82" s="28">
        <f>'Cena na poramnuvanje'!Q82*'Sreden kurs'!$D$21</f>
        <v>0</v>
      </c>
      <c r="R82" s="28">
        <f>'Cena na poramnuvanje'!R82*'Sreden kurs'!$D$21</f>
        <v>0</v>
      </c>
      <c r="S82" s="28">
        <f>'Cena na poramnuvanje'!S82*'Sreden kurs'!$D$21</f>
        <v>0</v>
      </c>
      <c r="T82" s="28">
        <f>'Cena na poramnuvanje'!T82*'Sreden kurs'!$D$21</f>
        <v>0</v>
      </c>
      <c r="U82" s="28">
        <f>'Cena na poramnuvanje'!U82*'Sreden kurs'!$D$21</f>
        <v>0</v>
      </c>
      <c r="V82" s="28">
        <f>'Cena na poramnuvanje'!V82*'Sreden kurs'!$D$21</f>
        <v>0</v>
      </c>
      <c r="W82" s="28">
        <f>'Cena na poramnuvanje'!W82*'Sreden kurs'!$D$21</f>
        <v>0</v>
      </c>
      <c r="X82" s="28">
        <f>'Cena na poramnuvanje'!X82*'Sreden kurs'!$D$21</f>
        <v>0</v>
      </c>
      <c r="Y82" s="28">
        <f>'Cena na poramnuvanje'!Y82*'Sreden kurs'!$D$21</f>
        <v>0</v>
      </c>
      <c r="Z82" s="28">
        <f>'Cena na poramnuvanje'!Z82*'Sreden kurs'!$D$21</f>
        <v>0</v>
      </c>
      <c r="AA82" s="29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30">
        <f>'Cena na poramnuvanje'!D83*'Sreden kurs'!$D$21</f>
        <v>0</v>
      </c>
      <c r="E83" s="30">
        <f>'Cena na poramnuvanje'!E83*'Sreden kurs'!$D$21</f>
        <v>0</v>
      </c>
      <c r="F83" s="30">
        <f>'Cena na poramnuvanje'!F83*'Sreden kurs'!$D$21</f>
        <v>44285.009299999998</v>
      </c>
      <c r="G83" s="30">
        <f>'Cena na poramnuvanje'!G83*'Sreden kurs'!$D$21</f>
        <v>42435.239699999998</v>
      </c>
      <c r="H83" s="30">
        <f>'Cena na poramnuvanje'!H83*'Sreden kurs'!$D$21</f>
        <v>0</v>
      </c>
      <c r="I83" s="30">
        <f>'Cena na poramnuvanje'!I83*'Sreden kurs'!$D$21</f>
        <v>0</v>
      </c>
      <c r="J83" s="30">
        <f>'Cena na poramnuvanje'!J83*'Sreden kurs'!$D$21</f>
        <v>0</v>
      </c>
      <c r="K83" s="30">
        <f>'Cena na poramnuvanje'!K83*'Sreden kurs'!$D$21</f>
        <v>0</v>
      </c>
      <c r="L83" s="30">
        <f>'Cena na poramnuvanje'!L83*'Sreden kurs'!$D$21</f>
        <v>0</v>
      </c>
      <c r="M83" s="30">
        <f>'Cena na poramnuvanje'!M83*'Sreden kurs'!$D$21</f>
        <v>0</v>
      </c>
      <c r="N83" s="30">
        <f>'Cena na poramnuvanje'!N83*'Sreden kurs'!$D$21</f>
        <v>0</v>
      </c>
      <c r="O83" s="30">
        <f>'Cena na poramnuvanje'!O83*'Sreden kurs'!$D$21</f>
        <v>0</v>
      </c>
      <c r="P83" s="30">
        <f>'Cena na poramnuvanje'!P83*'Sreden kurs'!$D$21</f>
        <v>0</v>
      </c>
      <c r="Q83" s="30">
        <f>'Cena na poramnuvanje'!Q83*'Sreden kurs'!$D$21</f>
        <v>0</v>
      </c>
      <c r="R83" s="30">
        <f>'Cena na poramnuvanje'!R83*'Sreden kurs'!$D$21</f>
        <v>0</v>
      </c>
      <c r="S83" s="30">
        <f>'Cena na poramnuvanje'!S83*'Sreden kurs'!$D$21</f>
        <v>0</v>
      </c>
      <c r="T83" s="30">
        <f>'Cena na poramnuvanje'!T83*'Sreden kurs'!$D$21</f>
        <v>0</v>
      </c>
      <c r="U83" s="30">
        <f>'Cena na poramnuvanje'!U83*'Sreden kurs'!$D$21</f>
        <v>0</v>
      </c>
      <c r="V83" s="30">
        <f>'Cena na poramnuvanje'!V83*'Sreden kurs'!$D$21</f>
        <v>0</v>
      </c>
      <c r="W83" s="30">
        <f>'Cena na poramnuvanje'!W83*'Sreden kurs'!$D$21</f>
        <v>0</v>
      </c>
      <c r="X83" s="30">
        <f>'Cena na poramnuvanje'!X83*'Sreden kurs'!$D$21</f>
        <v>0</v>
      </c>
      <c r="Y83" s="30">
        <f>'Cena na poramnuvanje'!Y83*'Sreden kurs'!$D$21</f>
        <v>0</v>
      </c>
      <c r="Z83" s="30">
        <f>'Cena na poramnuvanje'!Z83*'Sreden kurs'!$D$21</f>
        <v>0</v>
      </c>
      <c r="AA83" s="31">
        <f>'Cena na poramnuvanje'!AA83*'Sreden kurs'!$D$21</f>
        <v>0</v>
      </c>
    </row>
    <row r="84" spans="2:27" ht="15.75" thickTop="1" x14ac:dyDescent="0.25">
      <c r="B84" s="65" t="str">
        <f>'Cena na poramnuvanje'!B84:B87</f>
        <v>21.08.2022</v>
      </c>
      <c r="C84" s="6" t="s">
        <v>26</v>
      </c>
      <c r="D84" s="28">
        <f>'Cena na poramnuvanje'!D84*'Sreden kurs'!$D$22</f>
        <v>0</v>
      </c>
      <c r="E84" s="28">
        <f>'Cena na poramnuvanje'!E84*'Sreden kurs'!$D$22</f>
        <v>0</v>
      </c>
      <c r="F84" s="28">
        <f>'Cena na poramnuvanje'!F84*'Sreden kurs'!$D$22</f>
        <v>0</v>
      </c>
      <c r="G84" s="28">
        <f>'Cena na poramnuvanje'!G84*'Sreden kurs'!$D$22</f>
        <v>0</v>
      </c>
      <c r="H84" s="28">
        <f>'Cena na poramnuvanje'!H84*'Sreden kurs'!$D$22</f>
        <v>0</v>
      </c>
      <c r="I84" s="28">
        <f>'Cena na poramnuvanje'!I84*'Sreden kurs'!$D$22</f>
        <v>0</v>
      </c>
      <c r="J84" s="28">
        <f>'Cena na poramnuvanje'!J84*'Sreden kurs'!$D$22</f>
        <v>0</v>
      </c>
      <c r="K84" s="28">
        <f>'Cena na poramnuvanje'!K84*'Sreden kurs'!$D$22</f>
        <v>0</v>
      </c>
      <c r="L84" s="28">
        <f>'Cena na poramnuvanje'!L84*'Sreden kurs'!$D$22</f>
        <v>0</v>
      </c>
      <c r="M84" s="28">
        <f>'Cena na poramnuvanje'!M84*'Sreden kurs'!$D$22</f>
        <v>0</v>
      </c>
      <c r="N84" s="28">
        <f>'Cena na poramnuvanje'!N84*'Sreden kurs'!$D$22</f>
        <v>0</v>
      </c>
      <c r="O84" s="28">
        <f>'Cena na poramnuvanje'!O84*'Sreden kurs'!$D$22</f>
        <v>0</v>
      </c>
      <c r="P84" s="28">
        <f>'Cena na poramnuvanje'!P84*'Sreden kurs'!$D$22</f>
        <v>0</v>
      </c>
      <c r="Q84" s="28">
        <f>'Cena na poramnuvanje'!Q84*'Sreden kurs'!$D$22</f>
        <v>0</v>
      </c>
      <c r="R84" s="28">
        <f>'Cena na poramnuvanje'!R84*'Sreden kurs'!$D$22</f>
        <v>0</v>
      </c>
      <c r="S84" s="28">
        <f>'Cena na poramnuvanje'!S84*'Sreden kurs'!$D$22</f>
        <v>0</v>
      </c>
      <c r="T84" s="28">
        <f>'Cena na poramnuvanje'!T84*'Sreden kurs'!$D$22</f>
        <v>0</v>
      </c>
      <c r="U84" s="28">
        <f>'Cena na poramnuvanje'!U84*'Sreden kurs'!$D$22</f>
        <v>0</v>
      </c>
      <c r="V84" s="28">
        <f>'Cena na poramnuvanje'!V84*'Sreden kurs'!$D$22</f>
        <v>0</v>
      </c>
      <c r="W84" s="28">
        <f>'Cena na poramnuvanje'!W84*'Sreden kurs'!$D$22</f>
        <v>0</v>
      </c>
      <c r="X84" s="28">
        <f>'Cena na poramnuvanje'!X84*'Sreden kurs'!$D$22</f>
        <v>0</v>
      </c>
      <c r="Y84" s="28">
        <f>'Cena na poramnuvanje'!Y84*'Sreden kurs'!$D$22</f>
        <v>0</v>
      </c>
      <c r="Z84" s="28">
        <f>'Cena na poramnuvanje'!Z84*'Sreden kurs'!$D$22</f>
        <v>0</v>
      </c>
      <c r="AA84" s="29">
        <f>'Cena na poramnuvanje'!AA84*'Sreden kurs'!$D$22</f>
        <v>0</v>
      </c>
    </row>
    <row r="85" spans="2:27" x14ac:dyDescent="0.25">
      <c r="B85" s="66"/>
      <c r="C85" s="6" t="s">
        <v>27</v>
      </c>
      <c r="D85" s="28">
        <f>'Cena na poramnuvanje'!D85*'Sreden kurs'!$D$22</f>
        <v>11788.420537267823</v>
      </c>
      <c r="E85" s="28">
        <f>'Cena na poramnuvanje'!E85*'Sreden kurs'!$D$22</f>
        <v>8264.9279999999999</v>
      </c>
      <c r="F85" s="28">
        <f>'Cena na poramnuvanje'!F85*'Sreden kurs'!$D$22</f>
        <v>7600.7819999999983</v>
      </c>
      <c r="G85" s="28">
        <f>'Cena na poramnuvanje'!G85*'Sreden kurs'!$D$22</f>
        <v>7223.2026999999989</v>
      </c>
      <c r="H85" s="28">
        <f>'Cena na poramnuvanje'!H85*'Sreden kurs'!$D$22</f>
        <v>6870.8363499999996</v>
      </c>
      <c r="I85" s="28">
        <f>'Cena na poramnuvanje'!I85*'Sreden kurs'!$D$22</f>
        <v>6476.6533999999992</v>
      </c>
      <c r="J85" s="28">
        <f>'Cena na poramnuvanje'!J85*'Sreden kurs'!$D$22</f>
        <v>9482.5290000000005</v>
      </c>
      <c r="K85" s="28">
        <f>'Cena na poramnuvanje'!K85*'Sreden kurs'!$D$22</f>
        <v>9067.9292351351341</v>
      </c>
      <c r="L85" s="28">
        <f>'Cena na poramnuvanje'!L85*'Sreden kurs'!$D$22</f>
        <v>9073.9288888888877</v>
      </c>
      <c r="M85" s="28">
        <f>'Cena na poramnuvanje'!M85*'Sreden kurs'!$D$22</f>
        <v>6795.58735700742</v>
      </c>
      <c r="N85" s="28">
        <f>'Cena na poramnuvanje'!N85*'Sreden kurs'!$D$22</f>
        <v>5473.2877750343141</v>
      </c>
      <c r="O85" s="28">
        <f>'Cena na poramnuvanje'!O85*'Sreden kurs'!$D$22</f>
        <v>7136.4926895522385</v>
      </c>
      <c r="P85" s="28">
        <f>'Cena na poramnuvanje'!P85*'Sreden kurs'!$D$22</f>
        <v>7827.1590445897546</v>
      </c>
      <c r="Q85" s="28">
        <f>'Cena na poramnuvanje'!Q85*'Sreden kurs'!$D$22</f>
        <v>6353.8983088253335</v>
      </c>
      <c r="R85" s="28">
        <f>'Cena na poramnuvanje'!R85*'Sreden kurs'!$D$22</f>
        <v>5002.1414866498335</v>
      </c>
      <c r="S85" s="28">
        <f>'Cena na poramnuvanje'!S85*'Sreden kurs'!$D$22</f>
        <v>5400.9250377488506</v>
      </c>
      <c r="T85" s="28">
        <f>'Cena na poramnuvanje'!T85*'Sreden kurs'!$D$22</f>
        <v>5971.1644999999999</v>
      </c>
      <c r="U85" s="28">
        <f>'Cena na poramnuvanje'!U85*'Sreden kurs'!$D$22</f>
        <v>8394.0674999999992</v>
      </c>
      <c r="V85" s="28">
        <f>'Cena na poramnuvanje'!V85*'Sreden kurs'!$D$22</f>
        <v>10687.682851150787</v>
      </c>
      <c r="W85" s="28">
        <f>'Cena na poramnuvanje'!W85*'Sreden kurs'!$D$22</f>
        <v>12258.84</v>
      </c>
      <c r="X85" s="28">
        <f>'Cena na poramnuvanje'!X85*'Sreden kurs'!$D$22</f>
        <v>13891.834652395208</v>
      </c>
      <c r="Y85" s="28">
        <f>'Cena na poramnuvanje'!Y85*'Sreden kurs'!$D$22</f>
        <v>12264.560783074399</v>
      </c>
      <c r="Z85" s="28">
        <f>'Cena na poramnuvanje'!Z85*'Sreden kurs'!$D$22</f>
        <v>13899.568692477875</v>
      </c>
      <c r="AA85" s="29">
        <f>'Cena na poramnuvanje'!AA85*'Sreden kurs'!$D$22</f>
        <v>15469.86863816169</v>
      </c>
    </row>
    <row r="86" spans="2:27" x14ac:dyDescent="0.25">
      <c r="B86" s="66"/>
      <c r="C86" s="6" t="s">
        <v>28</v>
      </c>
      <c r="D86" s="28">
        <f>'Cena na poramnuvanje'!D86*'Sreden kurs'!$D$22</f>
        <v>0</v>
      </c>
      <c r="E86" s="28">
        <f>'Cena na poramnuvanje'!E86*'Sreden kurs'!$D$22</f>
        <v>0</v>
      </c>
      <c r="F86" s="28">
        <f>'Cena na poramnuvanje'!F86*'Sreden kurs'!$D$22</f>
        <v>0</v>
      </c>
      <c r="G86" s="28">
        <f>'Cena na poramnuvanje'!G86*'Sreden kurs'!$D$22</f>
        <v>0</v>
      </c>
      <c r="H86" s="28">
        <f>'Cena na poramnuvanje'!H86*'Sreden kurs'!$D$22</f>
        <v>0</v>
      </c>
      <c r="I86" s="28">
        <f>'Cena na poramnuvanje'!I86*'Sreden kurs'!$D$22</f>
        <v>0</v>
      </c>
      <c r="J86" s="28">
        <f>'Cena na poramnuvanje'!J86*'Sreden kurs'!$D$22</f>
        <v>0</v>
      </c>
      <c r="K86" s="28">
        <f>'Cena na poramnuvanje'!K86*'Sreden kurs'!$D$22</f>
        <v>0</v>
      </c>
      <c r="L86" s="28">
        <f>'Cena na poramnuvanje'!L86*'Sreden kurs'!$D$22</f>
        <v>0</v>
      </c>
      <c r="M86" s="28">
        <f>'Cena na poramnuvanje'!M86*'Sreden kurs'!$D$22</f>
        <v>0</v>
      </c>
      <c r="N86" s="28">
        <f>'Cena na poramnuvanje'!N86*'Sreden kurs'!$D$22</f>
        <v>0</v>
      </c>
      <c r="O86" s="28">
        <f>'Cena na poramnuvanje'!O86*'Sreden kurs'!$D$22</f>
        <v>0</v>
      </c>
      <c r="P86" s="28">
        <f>'Cena na poramnuvanje'!P86*'Sreden kurs'!$D$22</f>
        <v>0</v>
      </c>
      <c r="Q86" s="28">
        <f>'Cena na poramnuvanje'!Q86*'Sreden kurs'!$D$22</f>
        <v>0</v>
      </c>
      <c r="R86" s="28">
        <f>'Cena na poramnuvanje'!R86*'Sreden kurs'!$D$22</f>
        <v>0</v>
      </c>
      <c r="S86" s="28">
        <f>'Cena na poramnuvanje'!S86*'Sreden kurs'!$D$22</f>
        <v>0</v>
      </c>
      <c r="T86" s="28">
        <f>'Cena na poramnuvanje'!T86*'Sreden kurs'!$D$22</f>
        <v>0</v>
      </c>
      <c r="U86" s="28">
        <f>'Cena na poramnuvanje'!U86*'Sreden kurs'!$D$22</f>
        <v>0</v>
      </c>
      <c r="V86" s="28">
        <f>'Cena na poramnuvanje'!V86*'Sreden kurs'!$D$22</f>
        <v>0</v>
      </c>
      <c r="W86" s="28">
        <f>'Cena na poramnuvanje'!W86*'Sreden kurs'!$D$22</f>
        <v>0</v>
      </c>
      <c r="X86" s="28">
        <f>'Cena na poramnuvanje'!X86*'Sreden kurs'!$D$22</f>
        <v>0</v>
      </c>
      <c r="Y86" s="28">
        <f>'Cena na poramnuvanje'!Y86*'Sreden kurs'!$D$22</f>
        <v>0</v>
      </c>
      <c r="Z86" s="28">
        <f>'Cena na poramnuvanje'!Z86*'Sreden kurs'!$D$22</f>
        <v>0</v>
      </c>
      <c r="AA86" s="29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30">
        <f>'Cena na poramnuvanje'!D87*'Sreden kurs'!$D$22</f>
        <v>0</v>
      </c>
      <c r="E87" s="30">
        <f>'Cena na poramnuvanje'!E87*'Sreden kurs'!$D$22</f>
        <v>0</v>
      </c>
      <c r="F87" s="30">
        <f>'Cena na poramnuvanje'!F87*'Sreden kurs'!$D$22</f>
        <v>0</v>
      </c>
      <c r="G87" s="30">
        <f>'Cena na poramnuvanje'!G87*'Sreden kurs'!$D$22</f>
        <v>0</v>
      </c>
      <c r="H87" s="30">
        <f>'Cena na poramnuvanje'!H87*'Sreden kurs'!$D$22</f>
        <v>0</v>
      </c>
      <c r="I87" s="30">
        <f>'Cena na poramnuvanje'!I87*'Sreden kurs'!$D$22</f>
        <v>0</v>
      </c>
      <c r="J87" s="30">
        <f>'Cena na poramnuvanje'!J87*'Sreden kurs'!$D$22</f>
        <v>0</v>
      </c>
      <c r="K87" s="30">
        <f>'Cena na poramnuvanje'!K87*'Sreden kurs'!$D$22</f>
        <v>0</v>
      </c>
      <c r="L87" s="30">
        <f>'Cena na poramnuvanje'!L87*'Sreden kurs'!$D$22</f>
        <v>0</v>
      </c>
      <c r="M87" s="30">
        <f>'Cena na poramnuvanje'!M87*'Sreden kurs'!$D$22</f>
        <v>0</v>
      </c>
      <c r="N87" s="30">
        <f>'Cena na poramnuvanje'!N87*'Sreden kurs'!$D$22</f>
        <v>0</v>
      </c>
      <c r="O87" s="30">
        <f>'Cena na poramnuvanje'!O87*'Sreden kurs'!$D$22</f>
        <v>0</v>
      </c>
      <c r="P87" s="30">
        <f>'Cena na poramnuvanje'!P87*'Sreden kurs'!$D$22</f>
        <v>0</v>
      </c>
      <c r="Q87" s="30">
        <f>'Cena na poramnuvanje'!Q87*'Sreden kurs'!$D$22</f>
        <v>0</v>
      </c>
      <c r="R87" s="30">
        <f>'Cena na poramnuvanje'!R87*'Sreden kurs'!$D$22</f>
        <v>0</v>
      </c>
      <c r="S87" s="30">
        <f>'Cena na poramnuvanje'!S87*'Sreden kurs'!$D$22</f>
        <v>0</v>
      </c>
      <c r="T87" s="30">
        <f>'Cena na poramnuvanje'!T87*'Sreden kurs'!$D$22</f>
        <v>0</v>
      </c>
      <c r="U87" s="30">
        <f>'Cena na poramnuvanje'!U87*'Sreden kurs'!$D$22</f>
        <v>0</v>
      </c>
      <c r="V87" s="30">
        <f>'Cena na poramnuvanje'!V87*'Sreden kurs'!$D$22</f>
        <v>0</v>
      </c>
      <c r="W87" s="30">
        <f>'Cena na poramnuvanje'!W87*'Sreden kurs'!$D$22</f>
        <v>0</v>
      </c>
      <c r="X87" s="30">
        <f>'Cena na poramnuvanje'!X87*'Sreden kurs'!$D$22</f>
        <v>0</v>
      </c>
      <c r="Y87" s="30">
        <f>'Cena na poramnuvanje'!Y87*'Sreden kurs'!$D$22</f>
        <v>0</v>
      </c>
      <c r="Z87" s="30">
        <f>'Cena na poramnuvanje'!Z87*'Sreden kurs'!$D$22</f>
        <v>0</v>
      </c>
      <c r="AA87" s="31">
        <f>'Cena na poramnuvanje'!AA87*'Sreden kurs'!$D$22</f>
        <v>0</v>
      </c>
    </row>
    <row r="88" spans="2:27" ht="15.75" thickTop="1" x14ac:dyDescent="0.25">
      <c r="B88" s="65" t="str">
        <f>'Cena na poramnuvanje'!B88:B91</f>
        <v>22.08.2022</v>
      </c>
      <c r="C88" s="6" t="s">
        <v>26</v>
      </c>
      <c r="D88" s="28">
        <f>'Cena na poramnuvanje'!D88*'Sreden kurs'!$D$23</f>
        <v>0</v>
      </c>
      <c r="E88" s="28">
        <f>'Cena na poramnuvanje'!E88*'Sreden kurs'!$D$23</f>
        <v>0</v>
      </c>
      <c r="F88" s="28">
        <f>'Cena na poramnuvanje'!F88*'Sreden kurs'!$D$23</f>
        <v>0</v>
      </c>
      <c r="G88" s="28">
        <f>'Cena na poramnuvanje'!G88*'Sreden kurs'!$D$23</f>
        <v>0</v>
      </c>
      <c r="H88" s="28">
        <f>'Cena na poramnuvanje'!H88*'Sreden kurs'!$D$23</f>
        <v>0</v>
      </c>
      <c r="I88" s="28">
        <f>'Cena na poramnuvanje'!I88*'Sreden kurs'!$D$23</f>
        <v>0</v>
      </c>
      <c r="J88" s="28">
        <f>'Cena na poramnuvanje'!J88*'Sreden kurs'!$D$23</f>
        <v>0</v>
      </c>
      <c r="K88" s="28">
        <f>'Cena na poramnuvanje'!K88*'Sreden kurs'!$D$23</f>
        <v>0</v>
      </c>
      <c r="L88" s="28">
        <f>'Cena na poramnuvanje'!L88*'Sreden kurs'!$D$23</f>
        <v>0</v>
      </c>
      <c r="M88" s="28">
        <f>'Cena na poramnuvanje'!M88*'Sreden kurs'!$D$23</f>
        <v>0</v>
      </c>
      <c r="N88" s="28">
        <f>'Cena na poramnuvanje'!N88*'Sreden kurs'!$D$23</f>
        <v>0</v>
      </c>
      <c r="O88" s="28">
        <f>'Cena na poramnuvanje'!O88*'Sreden kurs'!$D$23</f>
        <v>0</v>
      </c>
      <c r="P88" s="28">
        <f>'Cena na poramnuvanje'!P88*'Sreden kurs'!$D$23</f>
        <v>0</v>
      </c>
      <c r="Q88" s="28">
        <f>'Cena na poramnuvanje'!Q88*'Sreden kurs'!$D$23</f>
        <v>0</v>
      </c>
      <c r="R88" s="28">
        <f>'Cena na poramnuvanje'!R88*'Sreden kurs'!$D$23</f>
        <v>0</v>
      </c>
      <c r="S88" s="28">
        <f>'Cena na poramnuvanje'!S88*'Sreden kurs'!$D$23</f>
        <v>0</v>
      </c>
      <c r="T88" s="28">
        <f>'Cena na poramnuvanje'!T88*'Sreden kurs'!$D$23</f>
        <v>0</v>
      </c>
      <c r="U88" s="28">
        <f>'Cena na poramnuvanje'!U88*'Sreden kurs'!$D$23</f>
        <v>0</v>
      </c>
      <c r="V88" s="28">
        <f>'Cena na poramnuvanje'!V88*'Sreden kurs'!$D$23</f>
        <v>0</v>
      </c>
      <c r="W88" s="28">
        <f>'Cena na poramnuvanje'!W88*'Sreden kurs'!$D$23</f>
        <v>0</v>
      </c>
      <c r="X88" s="28">
        <f>'Cena na poramnuvanje'!X88*'Sreden kurs'!$D$23</f>
        <v>0</v>
      </c>
      <c r="Y88" s="28">
        <f>'Cena na poramnuvanje'!Y88*'Sreden kurs'!$D$23</f>
        <v>0</v>
      </c>
      <c r="Z88" s="28">
        <f>'Cena na poramnuvanje'!Z88*'Sreden kurs'!$D$23</f>
        <v>0</v>
      </c>
      <c r="AA88" s="29">
        <f>'Cena na poramnuvanje'!AA88*'Sreden kurs'!$D$23</f>
        <v>0</v>
      </c>
    </row>
    <row r="89" spans="2:27" x14ac:dyDescent="0.25">
      <c r="B89" s="66"/>
      <c r="C89" s="6" t="s">
        <v>27</v>
      </c>
      <c r="D89" s="28">
        <f>'Cena na poramnuvanje'!D89*'Sreden kurs'!$D$23</f>
        <v>13206.36347291538</v>
      </c>
      <c r="E89" s="28">
        <f>'Cena na poramnuvanje'!E89*'Sreden kurs'!$D$23</f>
        <v>8807.9288499999984</v>
      </c>
      <c r="F89" s="28">
        <f>'Cena na poramnuvanje'!F89*'Sreden kurs'!$D$23</f>
        <v>8366.3947499999995</v>
      </c>
      <c r="G89" s="28">
        <f>'Cena na poramnuvanje'!G89*'Sreden kurs'!$D$23</f>
        <v>8130.8688999999995</v>
      </c>
      <c r="H89" s="28">
        <f>'Cena na poramnuvanje'!H89*'Sreden kurs'!$D$23</f>
        <v>8302.43995</v>
      </c>
      <c r="I89" s="28">
        <f>'Cena na poramnuvanje'!I89*'Sreden kurs'!$D$23</f>
        <v>9170.134399999999</v>
      </c>
      <c r="J89" s="28">
        <f>'Cena na poramnuvanje'!J89*'Sreden kurs'!$D$23</f>
        <v>14639.651915346532</v>
      </c>
      <c r="K89" s="28">
        <f>'Cena na poramnuvanje'!K89*'Sreden kurs'!$D$23</f>
        <v>15622.733703145055</v>
      </c>
      <c r="L89" s="28">
        <f>'Cena na poramnuvanje'!L89*'Sreden kurs'!$D$23</f>
        <v>16288.08355263158</v>
      </c>
      <c r="M89" s="28">
        <f>'Cena na poramnuvanje'!M89*'Sreden kurs'!$D$23</f>
        <v>12923.670055793989</v>
      </c>
      <c r="N89" s="28">
        <f>'Cena na poramnuvanje'!N89*'Sreden kurs'!$D$23</f>
        <v>12517.060837697712</v>
      </c>
      <c r="O89" s="28">
        <f>'Cena na poramnuvanje'!O89*'Sreden kurs'!$D$23</f>
        <v>11958.581249999999</v>
      </c>
      <c r="P89" s="28">
        <f>'Cena na poramnuvanje'!P89*'Sreden kurs'!$D$23</f>
        <v>12310.808421910109</v>
      </c>
      <c r="Q89" s="28">
        <f>'Cena na poramnuvanje'!Q89*'Sreden kurs'!$D$23</f>
        <v>11951.408484322452</v>
      </c>
      <c r="R89" s="28">
        <f>'Cena na poramnuvanje'!R89*'Sreden kurs'!$D$23</f>
        <v>10310.866649999998</v>
      </c>
      <c r="S89" s="28">
        <f>'Cena na poramnuvanje'!S89*'Sreden kurs'!$D$23</f>
        <v>10648.474199999999</v>
      </c>
      <c r="T89" s="28">
        <f>'Cena na poramnuvanje'!T89*'Sreden kurs'!$D$23</f>
        <v>11879.094141463414</v>
      </c>
      <c r="U89" s="28">
        <f>'Cena na poramnuvanje'!U89*'Sreden kurs'!$D$23</f>
        <v>14133.380424832776</v>
      </c>
      <c r="V89" s="28">
        <f>'Cena na poramnuvanje'!V89*'Sreden kurs'!$D$23</f>
        <v>11807.039999999999</v>
      </c>
      <c r="W89" s="28">
        <f>'Cena na poramnuvanje'!W89*'Sreden kurs'!$D$23</f>
        <v>12500.703599999999</v>
      </c>
      <c r="X89" s="28">
        <f>'Cena na poramnuvanje'!X89*'Sreden kurs'!$D$23</f>
        <v>16347.532378244277</v>
      </c>
      <c r="Y89" s="28">
        <f>'Cena na poramnuvanje'!Y89*'Sreden kurs'!$D$23</f>
        <v>13932.047696979571</v>
      </c>
      <c r="Z89" s="28">
        <f>'Cena na poramnuvanje'!Z89*'Sreden kurs'!$D$23</f>
        <v>12570.482799044586</v>
      </c>
      <c r="AA89" s="29">
        <f>'Cena na poramnuvanje'!AA89*'Sreden kurs'!$D$23</f>
        <v>11734.221767728197</v>
      </c>
    </row>
    <row r="90" spans="2:27" x14ac:dyDescent="0.25">
      <c r="B90" s="66"/>
      <c r="C90" s="6" t="s">
        <v>28</v>
      </c>
      <c r="D90" s="28">
        <f>'Cena na poramnuvanje'!D90*'Sreden kurs'!$D$23</f>
        <v>0</v>
      </c>
      <c r="E90" s="28">
        <f>'Cena na poramnuvanje'!E90*'Sreden kurs'!$D$23</f>
        <v>0</v>
      </c>
      <c r="F90" s="28">
        <f>'Cena na poramnuvanje'!F90*'Sreden kurs'!$D$23</f>
        <v>0</v>
      </c>
      <c r="G90" s="28">
        <f>'Cena na poramnuvanje'!G90*'Sreden kurs'!$D$23</f>
        <v>0</v>
      </c>
      <c r="H90" s="28">
        <f>'Cena na poramnuvanje'!H90*'Sreden kurs'!$D$23</f>
        <v>0</v>
      </c>
      <c r="I90" s="28">
        <f>'Cena na poramnuvanje'!I90*'Sreden kurs'!$D$23</f>
        <v>0</v>
      </c>
      <c r="J90" s="28">
        <f>'Cena na poramnuvanje'!J90*'Sreden kurs'!$D$23</f>
        <v>0</v>
      </c>
      <c r="K90" s="28">
        <f>'Cena na poramnuvanje'!K90*'Sreden kurs'!$D$23</f>
        <v>0</v>
      </c>
      <c r="L90" s="28">
        <f>'Cena na poramnuvanje'!L90*'Sreden kurs'!$D$23</f>
        <v>0</v>
      </c>
      <c r="M90" s="28">
        <f>'Cena na poramnuvanje'!M90*'Sreden kurs'!$D$23</f>
        <v>0</v>
      </c>
      <c r="N90" s="28">
        <f>'Cena na poramnuvanje'!N90*'Sreden kurs'!$D$23</f>
        <v>0</v>
      </c>
      <c r="O90" s="28">
        <f>'Cena na poramnuvanje'!O90*'Sreden kurs'!$D$23</f>
        <v>0</v>
      </c>
      <c r="P90" s="28">
        <f>'Cena na poramnuvanje'!P90*'Sreden kurs'!$D$23</f>
        <v>0</v>
      </c>
      <c r="Q90" s="28">
        <f>'Cena na poramnuvanje'!Q90*'Sreden kurs'!$D$23</f>
        <v>0</v>
      </c>
      <c r="R90" s="28">
        <f>'Cena na poramnuvanje'!R90*'Sreden kurs'!$D$23</f>
        <v>0</v>
      </c>
      <c r="S90" s="28">
        <f>'Cena na poramnuvanje'!S90*'Sreden kurs'!$D$23</f>
        <v>0</v>
      </c>
      <c r="T90" s="28">
        <f>'Cena na poramnuvanje'!T90*'Sreden kurs'!$D$23</f>
        <v>0</v>
      </c>
      <c r="U90" s="28">
        <f>'Cena na poramnuvanje'!U90*'Sreden kurs'!$D$23</f>
        <v>0</v>
      </c>
      <c r="V90" s="28">
        <f>'Cena na poramnuvanje'!V90*'Sreden kurs'!$D$23</f>
        <v>0</v>
      </c>
      <c r="W90" s="28">
        <f>'Cena na poramnuvanje'!W90*'Sreden kurs'!$D$23</f>
        <v>0</v>
      </c>
      <c r="X90" s="28">
        <f>'Cena na poramnuvanje'!X90*'Sreden kurs'!$D$23</f>
        <v>0</v>
      </c>
      <c r="Y90" s="28">
        <f>'Cena na poramnuvanje'!Y90*'Sreden kurs'!$D$23</f>
        <v>0</v>
      </c>
      <c r="Z90" s="28">
        <f>'Cena na poramnuvanje'!Z90*'Sreden kurs'!$D$23</f>
        <v>0</v>
      </c>
      <c r="AA90" s="29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30">
        <f>'Cena na poramnuvanje'!D91*'Sreden kurs'!$D$23</f>
        <v>0</v>
      </c>
      <c r="E91" s="30">
        <f>'Cena na poramnuvanje'!E91*'Sreden kurs'!$D$23</f>
        <v>0</v>
      </c>
      <c r="F91" s="30">
        <f>'Cena na poramnuvanje'!F91*'Sreden kurs'!$D$23</f>
        <v>0</v>
      </c>
      <c r="G91" s="30">
        <f>'Cena na poramnuvanje'!G91*'Sreden kurs'!$D$23</f>
        <v>0</v>
      </c>
      <c r="H91" s="30">
        <f>'Cena na poramnuvanje'!H91*'Sreden kurs'!$D$23</f>
        <v>0</v>
      </c>
      <c r="I91" s="30">
        <f>'Cena na poramnuvanje'!I91*'Sreden kurs'!$D$23</f>
        <v>0</v>
      </c>
      <c r="J91" s="30">
        <f>'Cena na poramnuvanje'!J91*'Sreden kurs'!$D$23</f>
        <v>0</v>
      </c>
      <c r="K91" s="30">
        <f>'Cena na poramnuvanje'!K91*'Sreden kurs'!$D$23</f>
        <v>0</v>
      </c>
      <c r="L91" s="30">
        <f>'Cena na poramnuvanje'!L91*'Sreden kurs'!$D$23</f>
        <v>0</v>
      </c>
      <c r="M91" s="30">
        <f>'Cena na poramnuvanje'!M91*'Sreden kurs'!$D$23</f>
        <v>0</v>
      </c>
      <c r="N91" s="30">
        <f>'Cena na poramnuvanje'!N91*'Sreden kurs'!$D$23</f>
        <v>0</v>
      </c>
      <c r="O91" s="30">
        <f>'Cena na poramnuvanje'!O91*'Sreden kurs'!$D$23</f>
        <v>0</v>
      </c>
      <c r="P91" s="30">
        <f>'Cena na poramnuvanje'!P91*'Sreden kurs'!$D$23</f>
        <v>0</v>
      </c>
      <c r="Q91" s="30">
        <f>'Cena na poramnuvanje'!Q91*'Sreden kurs'!$D$23</f>
        <v>0</v>
      </c>
      <c r="R91" s="30">
        <f>'Cena na poramnuvanje'!R91*'Sreden kurs'!$D$23</f>
        <v>0</v>
      </c>
      <c r="S91" s="30">
        <f>'Cena na poramnuvanje'!S91*'Sreden kurs'!$D$23</f>
        <v>0</v>
      </c>
      <c r="T91" s="30">
        <f>'Cena na poramnuvanje'!T91*'Sreden kurs'!$D$23</f>
        <v>0</v>
      </c>
      <c r="U91" s="30">
        <f>'Cena na poramnuvanje'!U91*'Sreden kurs'!$D$23</f>
        <v>0</v>
      </c>
      <c r="V91" s="30">
        <f>'Cena na poramnuvanje'!V91*'Sreden kurs'!$D$23</f>
        <v>0</v>
      </c>
      <c r="W91" s="30">
        <f>'Cena na poramnuvanje'!W91*'Sreden kurs'!$D$23</f>
        <v>0</v>
      </c>
      <c r="X91" s="30">
        <f>'Cena na poramnuvanje'!X91*'Sreden kurs'!$D$23</f>
        <v>0</v>
      </c>
      <c r="Y91" s="30">
        <f>'Cena na poramnuvanje'!Y91*'Sreden kurs'!$D$23</f>
        <v>0</v>
      </c>
      <c r="Z91" s="30">
        <f>'Cena na poramnuvanje'!Z91*'Sreden kurs'!$D$23</f>
        <v>0</v>
      </c>
      <c r="AA91" s="31">
        <f>'Cena na poramnuvanje'!AA91*'Sreden kurs'!$D$23</f>
        <v>0</v>
      </c>
    </row>
    <row r="92" spans="2:27" ht="15.75" thickTop="1" x14ac:dyDescent="0.25">
      <c r="B92" s="65" t="str">
        <f>'Cena na poramnuvanje'!B92:B95</f>
        <v>23.08.2022</v>
      </c>
      <c r="C92" s="6" t="s">
        <v>26</v>
      </c>
      <c r="D92" s="28">
        <f>'Cena na poramnuvanje'!D92*'Sreden kurs'!$D$24</f>
        <v>0</v>
      </c>
      <c r="E92" s="28">
        <f>'Cena na poramnuvanje'!E92*'Sreden kurs'!$D$24</f>
        <v>0</v>
      </c>
      <c r="F92" s="28">
        <f>'Cena na poramnuvanje'!F92*'Sreden kurs'!$D$24</f>
        <v>0</v>
      </c>
      <c r="G92" s="28">
        <f>'Cena na poramnuvanje'!G92*'Sreden kurs'!$D$24</f>
        <v>0</v>
      </c>
      <c r="H92" s="28">
        <f>'Cena na poramnuvanje'!H92*'Sreden kurs'!$D$24</f>
        <v>0</v>
      </c>
      <c r="I92" s="28">
        <f>'Cena na poramnuvanje'!I92*'Sreden kurs'!$D$24</f>
        <v>0</v>
      </c>
      <c r="J92" s="28">
        <f>'Cena na poramnuvanje'!J92*'Sreden kurs'!$D$24</f>
        <v>0</v>
      </c>
      <c r="K92" s="28">
        <f>'Cena na poramnuvanje'!K92*'Sreden kurs'!$D$24</f>
        <v>0</v>
      </c>
      <c r="L92" s="28">
        <f>'Cena na poramnuvanje'!L92*'Sreden kurs'!$D$24</f>
        <v>0</v>
      </c>
      <c r="M92" s="28">
        <f>'Cena na poramnuvanje'!M92*'Sreden kurs'!$D$24</f>
        <v>0</v>
      </c>
      <c r="N92" s="28">
        <f>'Cena na poramnuvanje'!N92*'Sreden kurs'!$D$24</f>
        <v>0</v>
      </c>
      <c r="O92" s="28">
        <f>'Cena na poramnuvanje'!O92*'Sreden kurs'!$D$24</f>
        <v>0</v>
      </c>
      <c r="P92" s="28">
        <f>'Cena na poramnuvanje'!P92*'Sreden kurs'!$D$24</f>
        <v>0</v>
      </c>
      <c r="Q92" s="28">
        <f>'Cena na poramnuvanje'!Q92*'Sreden kurs'!$D$24</f>
        <v>0</v>
      </c>
      <c r="R92" s="28">
        <f>'Cena na poramnuvanje'!R92*'Sreden kurs'!$D$24</f>
        <v>0</v>
      </c>
      <c r="S92" s="28">
        <f>'Cena na poramnuvanje'!S92*'Sreden kurs'!$D$24</f>
        <v>0</v>
      </c>
      <c r="T92" s="28">
        <f>'Cena na poramnuvanje'!T92*'Sreden kurs'!$D$24</f>
        <v>55754.441750000005</v>
      </c>
      <c r="U92" s="28">
        <f>'Cena na poramnuvanje'!U92*'Sreden kurs'!$D$24</f>
        <v>59787.283849999993</v>
      </c>
      <c r="V92" s="28">
        <f>'Cena na poramnuvanje'!V92*'Sreden kurs'!$D$24</f>
        <v>65829.167600000015</v>
      </c>
      <c r="W92" s="28">
        <f>'Cena na poramnuvanje'!W92*'Sreden kurs'!$D$24</f>
        <v>73328.482849999986</v>
      </c>
      <c r="X92" s="28">
        <f>'Cena na poramnuvanje'!X92*'Sreden kurs'!$D$24</f>
        <v>71118.967499999999</v>
      </c>
      <c r="Y92" s="28">
        <f>'Cena na poramnuvanje'!Y92*'Sreden kurs'!$D$24</f>
        <v>0</v>
      </c>
      <c r="Z92" s="28">
        <f>'Cena na poramnuvanje'!Z92*'Sreden kurs'!$D$24</f>
        <v>59404.17</v>
      </c>
      <c r="AA92" s="29">
        <f>'Cena na poramnuvanje'!AA92*'Sreden kurs'!$D$24</f>
        <v>55344.885049999997</v>
      </c>
    </row>
    <row r="93" spans="2:27" x14ac:dyDescent="0.25">
      <c r="B93" s="66"/>
      <c r="C93" s="6" t="s">
        <v>27</v>
      </c>
      <c r="D93" s="28">
        <f>'Cena na poramnuvanje'!D93*'Sreden kurs'!$D$24</f>
        <v>10158.973999999998</v>
      </c>
      <c r="E93" s="28">
        <f>'Cena na poramnuvanje'!E93*'Sreden kurs'!$D$24</f>
        <v>9323.8719000000001</v>
      </c>
      <c r="F93" s="28">
        <f>'Cena na poramnuvanje'!F93*'Sreden kurs'!$D$24</f>
        <v>9365.6885000000002</v>
      </c>
      <c r="G93" s="28">
        <f>'Cena na poramnuvanje'!G93*'Sreden kurs'!$D$24</f>
        <v>9247.0031500000005</v>
      </c>
      <c r="H93" s="28">
        <f>'Cena na poramnuvanje'!H93*'Sreden kurs'!$D$24</f>
        <v>9298.0439999999981</v>
      </c>
      <c r="I93" s="28">
        <f>'Cena na poramnuvanje'!I93*'Sreden kurs'!$D$24</f>
        <v>9809.0674499999986</v>
      </c>
      <c r="J93" s="28">
        <f>'Cena na poramnuvanje'!J93*'Sreden kurs'!$D$24</f>
        <v>15243.43570885609</v>
      </c>
      <c r="K93" s="28">
        <f>'Cena na poramnuvanje'!K93*'Sreden kurs'!$D$24</f>
        <v>16348.392276086957</v>
      </c>
      <c r="L93" s="28">
        <f>'Cena na poramnuvanje'!L93*'Sreden kurs'!$D$24</f>
        <v>16636.678005115089</v>
      </c>
      <c r="M93" s="28">
        <f>'Cena na poramnuvanje'!M93*'Sreden kurs'!$D$24</f>
        <v>16241.522496170677</v>
      </c>
      <c r="N93" s="28">
        <f>'Cena na poramnuvanje'!N93*'Sreden kurs'!$D$24</f>
        <v>15747.090564873284</v>
      </c>
      <c r="O93" s="28">
        <f>'Cena na poramnuvanje'!O93*'Sreden kurs'!$D$24</f>
        <v>16131.892332732446</v>
      </c>
      <c r="P93" s="28">
        <f>'Cena na poramnuvanje'!P93*'Sreden kurs'!$D$24</f>
        <v>13050.478009143551</v>
      </c>
      <c r="Q93" s="28">
        <f>'Cena na poramnuvanje'!Q93*'Sreden kurs'!$D$24</f>
        <v>12335.095511686472</v>
      </c>
      <c r="R93" s="28">
        <f>'Cena na poramnuvanje'!R93*'Sreden kurs'!$D$24</f>
        <v>11325.667153480423</v>
      </c>
      <c r="S93" s="28">
        <f>'Cena na poramnuvanje'!S93*'Sreden kurs'!$D$24</f>
        <v>10713.043949999999</v>
      </c>
      <c r="T93" s="28">
        <f>'Cena na poramnuvanje'!T93*'Sreden kurs'!$D$24</f>
        <v>0</v>
      </c>
      <c r="U93" s="28">
        <f>'Cena na poramnuvanje'!U93*'Sreden kurs'!$D$24</f>
        <v>0</v>
      </c>
      <c r="V93" s="28">
        <f>'Cena na poramnuvanje'!V93*'Sreden kurs'!$D$24</f>
        <v>0</v>
      </c>
      <c r="W93" s="28">
        <f>'Cena na poramnuvanje'!W93*'Sreden kurs'!$D$24</f>
        <v>0</v>
      </c>
      <c r="X93" s="28">
        <f>'Cena na poramnuvanje'!X93*'Sreden kurs'!$D$24</f>
        <v>0</v>
      </c>
      <c r="Y93" s="28">
        <f>'Cena na poramnuvanje'!Y93*'Sreden kurs'!$D$24</f>
        <v>21795.057899999996</v>
      </c>
      <c r="Z93" s="28">
        <f>'Cena na poramnuvanje'!Z93*'Sreden kurs'!$D$24</f>
        <v>0</v>
      </c>
      <c r="AA93" s="29">
        <f>'Cena na poramnuvanje'!AA93*'Sreden kurs'!$D$24</f>
        <v>0</v>
      </c>
    </row>
    <row r="94" spans="2:27" x14ac:dyDescent="0.25">
      <c r="B94" s="66"/>
      <c r="C94" s="6" t="s">
        <v>28</v>
      </c>
      <c r="D94" s="28">
        <f>'Cena na poramnuvanje'!D94*'Sreden kurs'!$D$24</f>
        <v>0</v>
      </c>
      <c r="E94" s="28">
        <f>'Cena na poramnuvanje'!E94*'Sreden kurs'!$D$24</f>
        <v>0</v>
      </c>
      <c r="F94" s="28">
        <f>'Cena na poramnuvanje'!F94*'Sreden kurs'!$D$24</f>
        <v>0</v>
      </c>
      <c r="G94" s="28">
        <f>'Cena na poramnuvanje'!G94*'Sreden kurs'!$D$24</f>
        <v>0</v>
      </c>
      <c r="H94" s="28">
        <f>'Cena na poramnuvanje'!H94*'Sreden kurs'!$D$24</f>
        <v>0</v>
      </c>
      <c r="I94" s="28">
        <f>'Cena na poramnuvanje'!I94*'Sreden kurs'!$D$24</f>
        <v>0</v>
      </c>
      <c r="J94" s="28">
        <f>'Cena na poramnuvanje'!J94*'Sreden kurs'!$D$24</f>
        <v>0</v>
      </c>
      <c r="K94" s="28">
        <f>'Cena na poramnuvanje'!K94*'Sreden kurs'!$D$24</f>
        <v>0</v>
      </c>
      <c r="L94" s="28">
        <f>'Cena na poramnuvanje'!L94*'Sreden kurs'!$D$24</f>
        <v>0</v>
      </c>
      <c r="M94" s="28">
        <f>'Cena na poramnuvanje'!M94*'Sreden kurs'!$D$24</f>
        <v>0</v>
      </c>
      <c r="N94" s="28">
        <f>'Cena na poramnuvanje'!N94*'Sreden kurs'!$D$24</f>
        <v>0</v>
      </c>
      <c r="O94" s="28">
        <f>'Cena na poramnuvanje'!O94*'Sreden kurs'!$D$24</f>
        <v>0</v>
      </c>
      <c r="P94" s="28">
        <f>'Cena na poramnuvanje'!P94*'Sreden kurs'!$D$24</f>
        <v>0</v>
      </c>
      <c r="Q94" s="28">
        <f>'Cena na poramnuvanje'!Q94*'Sreden kurs'!$D$24</f>
        <v>0</v>
      </c>
      <c r="R94" s="28">
        <f>'Cena na poramnuvanje'!R94*'Sreden kurs'!$D$24</f>
        <v>0</v>
      </c>
      <c r="S94" s="28">
        <f>'Cena na poramnuvanje'!S94*'Sreden kurs'!$D$24</f>
        <v>0</v>
      </c>
      <c r="T94" s="28">
        <f>'Cena na poramnuvanje'!T94*'Sreden kurs'!$D$24</f>
        <v>0</v>
      </c>
      <c r="U94" s="28">
        <f>'Cena na poramnuvanje'!U94*'Sreden kurs'!$D$24</f>
        <v>0</v>
      </c>
      <c r="V94" s="28">
        <f>'Cena na poramnuvanje'!V94*'Sreden kurs'!$D$24</f>
        <v>0</v>
      </c>
      <c r="W94" s="28">
        <f>'Cena na poramnuvanje'!W94*'Sreden kurs'!$D$24</f>
        <v>0</v>
      </c>
      <c r="X94" s="28">
        <f>'Cena na poramnuvanje'!X94*'Sreden kurs'!$D$24</f>
        <v>0</v>
      </c>
      <c r="Y94" s="28">
        <f>'Cena na poramnuvanje'!Y94*'Sreden kurs'!$D$24</f>
        <v>0</v>
      </c>
      <c r="Z94" s="28">
        <f>'Cena na poramnuvanje'!Z94*'Sreden kurs'!$D$24</f>
        <v>0</v>
      </c>
      <c r="AA94" s="29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30">
        <f>'Cena na poramnuvanje'!D95*'Sreden kurs'!$D$24</f>
        <v>0</v>
      </c>
      <c r="E95" s="30">
        <f>'Cena na poramnuvanje'!E95*'Sreden kurs'!$D$24</f>
        <v>0</v>
      </c>
      <c r="F95" s="30">
        <f>'Cena na poramnuvanje'!F95*'Sreden kurs'!$D$24</f>
        <v>0</v>
      </c>
      <c r="G95" s="30">
        <f>'Cena na poramnuvanje'!G95*'Sreden kurs'!$D$24</f>
        <v>0</v>
      </c>
      <c r="H95" s="30">
        <f>'Cena na poramnuvanje'!H95*'Sreden kurs'!$D$24</f>
        <v>0</v>
      </c>
      <c r="I95" s="30">
        <f>'Cena na poramnuvanje'!I95*'Sreden kurs'!$D$24</f>
        <v>0</v>
      </c>
      <c r="J95" s="30">
        <f>'Cena na poramnuvanje'!J95*'Sreden kurs'!$D$24</f>
        <v>0</v>
      </c>
      <c r="K95" s="30">
        <f>'Cena na poramnuvanje'!K95*'Sreden kurs'!$D$24</f>
        <v>0</v>
      </c>
      <c r="L95" s="30">
        <f>'Cena na poramnuvanje'!L95*'Sreden kurs'!$D$24</f>
        <v>0</v>
      </c>
      <c r="M95" s="30">
        <f>'Cena na poramnuvanje'!M95*'Sreden kurs'!$D$24</f>
        <v>0</v>
      </c>
      <c r="N95" s="30">
        <f>'Cena na poramnuvanje'!N95*'Sreden kurs'!$D$24</f>
        <v>0</v>
      </c>
      <c r="O95" s="30">
        <f>'Cena na poramnuvanje'!O95*'Sreden kurs'!$D$24</f>
        <v>0</v>
      </c>
      <c r="P95" s="30">
        <f>'Cena na poramnuvanje'!P95*'Sreden kurs'!$D$24</f>
        <v>0</v>
      </c>
      <c r="Q95" s="30">
        <f>'Cena na poramnuvanje'!Q95*'Sreden kurs'!$D$24</f>
        <v>0</v>
      </c>
      <c r="R95" s="30">
        <f>'Cena na poramnuvanje'!R95*'Sreden kurs'!$D$24</f>
        <v>0</v>
      </c>
      <c r="S95" s="30">
        <f>'Cena na poramnuvanje'!S95*'Sreden kurs'!$D$24</f>
        <v>0</v>
      </c>
      <c r="T95" s="30">
        <f>'Cena na poramnuvanje'!T95*'Sreden kurs'!$D$24</f>
        <v>0</v>
      </c>
      <c r="U95" s="30">
        <f>'Cena na poramnuvanje'!U95*'Sreden kurs'!$D$24</f>
        <v>0</v>
      </c>
      <c r="V95" s="30">
        <f>'Cena na poramnuvanje'!V95*'Sreden kurs'!$D$24</f>
        <v>0</v>
      </c>
      <c r="W95" s="30">
        <f>'Cena na poramnuvanje'!W95*'Sreden kurs'!$D$24</f>
        <v>0</v>
      </c>
      <c r="X95" s="30">
        <f>'Cena na poramnuvanje'!X95*'Sreden kurs'!$D$24</f>
        <v>0</v>
      </c>
      <c r="Y95" s="30">
        <f>'Cena na poramnuvanje'!Y95*'Sreden kurs'!$D$24</f>
        <v>0</v>
      </c>
      <c r="Z95" s="30">
        <f>'Cena na poramnuvanje'!Z95*'Sreden kurs'!$D$24</f>
        <v>0</v>
      </c>
      <c r="AA95" s="31">
        <f>'Cena na poramnuvanje'!AA95*'Sreden kurs'!$D$24</f>
        <v>0</v>
      </c>
    </row>
    <row r="96" spans="2:27" ht="15.75" thickTop="1" x14ac:dyDescent="0.25">
      <c r="B96" s="65" t="str">
        <f>'Cena na poramnuvanje'!B96:B99</f>
        <v>24.08.2022</v>
      </c>
      <c r="C96" s="6" t="s">
        <v>26</v>
      </c>
      <c r="D96" s="28">
        <f>'Cena na poramnuvanje'!D96*'Sreden kurs'!$D$25</f>
        <v>0</v>
      </c>
      <c r="E96" s="28">
        <f>'Cena na poramnuvanje'!E96*'Sreden kurs'!$D$25</f>
        <v>0</v>
      </c>
      <c r="F96" s="28">
        <f>'Cena na poramnuvanje'!F96*'Sreden kurs'!$D$25</f>
        <v>0</v>
      </c>
      <c r="G96" s="28">
        <f>'Cena na poramnuvanje'!G96*'Sreden kurs'!$D$25</f>
        <v>0</v>
      </c>
      <c r="H96" s="28">
        <f>'Cena na poramnuvanje'!H96*'Sreden kurs'!$D$25</f>
        <v>0</v>
      </c>
      <c r="I96" s="28">
        <f>'Cena na poramnuvanje'!I96*'Sreden kurs'!$D$25</f>
        <v>0</v>
      </c>
      <c r="J96" s="28">
        <f>'Cena na poramnuvanje'!J96*'Sreden kurs'!$D$25</f>
        <v>0</v>
      </c>
      <c r="K96" s="28">
        <f>'Cena na poramnuvanje'!K96*'Sreden kurs'!$D$25</f>
        <v>0</v>
      </c>
      <c r="L96" s="28">
        <f>'Cena na poramnuvanje'!L96*'Sreden kurs'!$D$25</f>
        <v>0</v>
      </c>
      <c r="M96" s="28">
        <f>'Cena na poramnuvanje'!M96*'Sreden kurs'!$D$25</f>
        <v>0</v>
      </c>
      <c r="N96" s="28">
        <f>'Cena na poramnuvanje'!N96*'Sreden kurs'!$D$25</f>
        <v>0</v>
      </c>
      <c r="O96" s="28">
        <f>'Cena na poramnuvanje'!O96*'Sreden kurs'!$D$25</f>
        <v>0</v>
      </c>
      <c r="P96" s="28">
        <f>'Cena na poramnuvanje'!P96*'Sreden kurs'!$D$25</f>
        <v>0</v>
      </c>
      <c r="Q96" s="28">
        <f>'Cena na poramnuvanje'!Q96*'Sreden kurs'!$D$25</f>
        <v>0</v>
      </c>
      <c r="R96" s="28">
        <f>'Cena na poramnuvanje'!R96*'Sreden kurs'!$D$25</f>
        <v>0</v>
      </c>
      <c r="S96" s="28">
        <f>'Cena na poramnuvanje'!S96*'Sreden kurs'!$D$25</f>
        <v>0</v>
      </c>
      <c r="T96" s="28">
        <f>'Cena na poramnuvanje'!T96*'Sreden kurs'!$D$25</f>
        <v>0</v>
      </c>
      <c r="U96" s="28">
        <f>'Cena na poramnuvanje'!U96*'Sreden kurs'!$D$25</f>
        <v>62017.707499999997</v>
      </c>
      <c r="V96" s="28">
        <f>'Cena na poramnuvanje'!V96*'Sreden kurs'!$D$25</f>
        <v>69181.875</v>
      </c>
      <c r="W96" s="28">
        <f>'Cena na poramnuvanje'!W96*'Sreden kurs'!$D$25</f>
        <v>78406.125</v>
      </c>
      <c r="X96" s="28">
        <f>'Cena na poramnuvanje'!X96*'Sreden kurs'!$D$25</f>
        <v>0</v>
      </c>
      <c r="Y96" s="28">
        <f>'Cena na poramnuvanje'!Y96*'Sreden kurs'!$D$25</f>
        <v>0</v>
      </c>
      <c r="Z96" s="28">
        <f>'Cena na poramnuvanje'!Z96*'Sreden kurs'!$D$25</f>
        <v>0</v>
      </c>
      <c r="AA96" s="29">
        <f>'Cena na poramnuvanje'!AA96*'Sreden kurs'!$D$25</f>
        <v>0</v>
      </c>
    </row>
    <row r="97" spans="2:27" x14ac:dyDescent="0.25">
      <c r="B97" s="66"/>
      <c r="C97" s="6" t="s">
        <v>27</v>
      </c>
      <c r="D97" s="28">
        <f>'Cena na poramnuvanje'!D97*'Sreden kurs'!$D$25</f>
        <v>10745.6363</v>
      </c>
      <c r="E97" s="28">
        <f>'Cena na poramnuvanje'!E97*'Sreden kurs'!$D$25</f>
        <v>10158.973999999998</v>
      </c>
      <c r="F97" s="28">
        <f>'Cena na poramnuvanje'!F97*'Sreden kurs'!$D$25</f>
        <v>10162.663699999999</v>
      </c>
      <c r="G97" s="28">
        <f>'Cena na poramnuvanje'!G97*'Sreden kurs'!$D$25</f>
        <v>9900.0800500000005</v>
      </c>
      <c r="H97" s="28">
        <f>'Cena na poramnuvanje'!H97*'Sreden kurs'!$D$25</f>
        <v>9956.0404999999992</v>
      </c>
      <c r="I97" s="28">
        <f>'Cena na poramnuvanje'!I97*'Sreden kurs'!$D$25</f>
        <v>10604.812749999999</v>
      </c>
      <c r="J97" s="28">
        <f>'Cena na poramnuvanje'!J97*'Sreden kurs'!$D$25</f>
        <v>16113.339291187738</v>
      </c>
      <c r="K97" s="28">
        <f>'Cena na poramnuvanje'!K97*'Sreden kurs'!$D$25</f>
        <v>16989.862161302681</v>
      </c>
      <c r="L97" s="28">
        <f>'Cena na poramnuvanje'!L97*'Sreden kurs'!$D$25</f>
        <v>17261.334457810251</v>
      </c>
      <c r="M97" s="28">
        <f>'Cena na poramnuvanje'!M97*'Sreden kurs'!$D$25</f>
        <v>16131.667564864865</v>
      </c>
      <c r="N97" s="28">
        <f>'Cena na poramnuvanje'!N97*'Sreden kurs'!$D$25</f>
        <v>15586.513975537089</v>
      </c>
      <c r="O97" s="28">
        <f>'Cena na poramnuvanje'!O97*'Sreden kurs'!$D$25</f>
        <v>15188.61164762698</v>
      </c>
      <c r="P97" s="28">
        <f>'Cena na poramnuvanje'!P97*'Sreden kurs'!$D$25</f>
        <v>15291.034331127783</v>
      </c>
      <c r="Q97" s="28">
        <f>'Cena na poramnuvanje'!Q97*'Sreden kurs'!$D$25</f>
        <v>13072.765992406314</v>
      </c>
      <c r="R97" s="28">
        <f>'Cena na poramnuvanje'!R97*'Sreden kurs'!$D$25</f>
        <v>11995.258871492704</v>
      </c>
      <c r="S97" s="28">
        <f>'Cena na poramnuvanje'!S97*'Sreden kurs'!$D$25</f>
        <v>11348.939519696969</v>
      </c>
      <c r="T97" s="28">
        <f>'Cena na poramnuvanje'!T97*'Sreden kurs'!$D$25</f>
        <v>11577.048699999999</v>
      </c>
      <c r="U97" s="28">
        <f>'Cena na poramnuvanje'!U97*'Sreden kurs'!$D$25</f>
        <v>0</v>
      </c>
      <c r="V97" s="28">
        <f>'Cena na poramnuvanje'!V97*'Sreden kurs'!$D$25</f>
        <v>0</v>
      </c>
      <c r="W97" s="28">
        <f>'Cena na poramnuvanje'!W97*'Sreden kurs'!$D$25</f>
        <v>0</v>
      </c>
      <c r="X97" s="28">
        <f>'Cena na poramnuvanje'!X97*'Sreden kurs'!$D$25</f>
        <v>14973.741555913979</v>
      </c>
      <c r="Y97" s="28">
        <f>'Cena na poramnuvanje'!Y97*'Sreden kurs'!$D$25</f>
        <v>22496.100899999998</v>
      </c>
      <c r="Z97" s="28">
        <f>'Cena na poramnuvanje'!Z97*'Sreden kurs'!$D$25</f>
        <v>12176.624949999999</v>
      </c>
      <c r="AA97" s="29">
        <f>'Cena na poramnuvanje'!AA97*'Sreden kurs'!$D$25</f>
        <v>10749.326000000001</v>
      </c>
    </row>
    <row r="98" spans="2:27" x14ac:dyDescent="0.25">
      <c r="B98" s="66"/>
      <c r="C98" s="6" t="s">
        <v>28</v>
      </c>
      <c r="D98" s="28">
        <f>'Cena na poramnuvanje'!D98*'Sreden kurs'!$D$25</f>
        <v>0</v>
      </c>
      <c r="E98" s="28">
        <f>'Cena na poramnuvanje'!E98*'Sreden kurs'!$D$25</f>
        <v>0</v>
      </c>
      <c r="F98" s="28">
        <f>'Cena na poramnuvanje'!F98*'Sreden kurs'!$D$25</f>
        <v>0</v>
      </c>
      <c r="G98" s="28">
        <f>'Cena na poramnuvanje'!G98*'Sreden kurs'!$D$25</f>
        <v>0</v>
      </c>
      <c r="H98" s="28">
        <f>'Cena na poramnuvanje'!H98*'Sreden kurs'!$D$25</f>
        <v>0</v>
      </c>
      <c r="I98" s="28">
        <f>'Cena na poramnuvanje'!I98*'Sreden kurs'!$D$25</f>
        <v>0</v>
      </c>
      <c r="J98" s="28">
        <f>'Cena na poramnuvanje'!J98*'Sreden kurs'!$D$25</f>
        <v>0</v>
      </c>
      <c r="K98" s="28">
        <f>'Cena na poramnuvanje'!K98*'Sreden kurs'!$D$25</f>
        <v>0</v>
      </c>
      <c r="L98" s="28">
        <f>'Cena na poramnuvanje'!L98*'Sreden kurs'!$D$25</f>
        <v>0</v>
      </c>
      <c r="M98" s="28">
        <f>'Cena na poramnuvanje'!M98*'Sreden kurs'!$D$25</f>
        <v>0</v>
      </c>
      <c r="N98" s="28">
        <f>'Cena na poramnuvanje'!N98*'Sreden kurs'!$D$25</f>
        <v>0</v>
      </c>
      <c r="O98" s="28">
        <f>'Cena na poramnuvanje'!O98*'Sreden kurs'!$D$25</f>
        <v>0</v>
      </c>
      <c r="P98" s="28">
        <f>'Cena na poramnuvanje'!P98*'Sreden kurs'!$D$25</f>
        <v>0</v>
      </c>
      <c r="Q98" s="28">
        <f>'Cena na poramnuvanje'!Q98*'Sreden kurs'!$D$25</f>
        <v>0</v>
      </c>
      <c r="R98" s="28">
        <f>'Cena na poramnuvanje'!R98*'Sreden kurs'!$D$25</f>
        <v>0</v>
      </c>
      <c r="S98" s="28">
        <f>'Cena na poramnuvanje'!S98*'Sreden kurs'!$D$25</f>
        <v>0</v>
      </c>
      <c r="T98" s="28">
        <f>'Cena na poramnuvanje'!T98*'Sreden kurs'!$D$25</f>
        <v>0</v>
      </c>
      <c r="U98" s="28">
        <f>'Cena na poramnuvanje'!U98*'Sreden kurs'!$D$25</f>
        <v>0</v>
      </c>
      <c r="V98" s="28">
        <f>'Cena na poramnuvanje'!V98*'Sreden kurs'!$D$25</f>
        <v>0</v>
      </c>
      <c r="W98" s="28">
        <f>'Cena na poramnuvanje'!W98*'Sreden kurs'!$D$25</f>
        <v>0</v>
      </c>
      <c r="X98" s="28">
        <f>'Cena na poramnuvanje'!X98*'Sreden kurs'!$D$25</f>
        <v>0</v>
      </c>
      <c r="Y98" s="28">
        <f>'Cena na poramnuvanje'!Y98*'Sreden kurs'!$D$25</f>
        <v>0</v>
      </c>
      <c r="Z98" s="28">
        <f>'Cena na poramnuvanje'!Z98*'Sreden kurs'!$D$25</f>
        <v>0</v>
      </c>
      <c r="AA98" s="29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30">
        <f>'Cena na poramnuvanje'!D99*'Sreden kurs'!$D$25</f>
        <v>0</v>
      </c>
      <c r="E99" s="30">
        <f>'Cena na poramnuvanje'!E99*'Sreden kurs'!$D$25</f>
        <v>0</v>
      </c>
      <c r="F99" s="30">
        <f>'Cena na poramnuvanje'!F99*'Sreden kurs'!$D$25</f>
        <v>0</v>
      </c>
      <c r="G99" s="30">
        <f>'Cena na poramnuvanje'!G99*'Sreden kurs'!$D$25</f>
        <v>0</v>
      </c>
      <c r="H99" s="30">
        <f>'Cena na poramnuvanje'!H99*'Sreden kurs'!$D$25</f>
        <v>0</v>
      </c>
      <c r="I99" s="30">
        <f>'Cena na poramnuvanje'!I99*'Sreden kurs'!$D$25</f>
        <v>0</v>
      </c>
      <c r="J99" s="30">
        <f>'Cena na poramnuvanje'!J99*'Sreden kurs'!$D$25</f>
        <v>0</v>
      </c>
      <c r="K99" s="30">
        <f>'Cena na poramnuvanje'!K99*'Sreden kurs'!$D$25</f>
        <v>0</v>
      </c>
      <c r="L99" s="30">
        <f>'Cena na poramnuvanje'!L99*'Sreden kurs'!$D$25</f>
        <v>0</v>
      </c>
      <c r="M99" s="30">
        <f>'Cena na poramnuvanje'!M99*'Sreden kurs'!$D$25</f>
        <v>0</v>
      </c>
      <c r="N99" s="30">
        <f>'Cena na poramnuvanje'!N99*'Sreden kurs'!$D$25</f>
        <v>0</v>
      </c>
      <c r="O99" s="30">
        <f>'Cena na poramnuvanje'!O99*'Sreden kurs'!$D$25</f>
        <v>0</v>
      </c>
      <c r="P99" s="30">
        <f>'Cena na poramnuvanje'!P99*'Sreden kurs'!$D$25</f>
        <v>0</v>
      </c>
      <c r="Q99" s="30">
        <f>'Cena na poramnuvanje'!Q99*'Sreden kurs'!$D$25</f>
        <v>0</v>
      </c>
      <c r="R99" s="30">
        <f>'Cena na poramnuvanje'!R99*'Sreden kurs'!$D$25</f>
        <v>0</v>
      </c>
      <c r="S99" s="30">
        <f>'Cena na poramnuvanje'!S99*'Sreden kurs'!$D$25</f>
        <v>0</v>
      </c>
      <c r="T99" s="30">
        <f>'Cena na poramnuvanje'!T99*'Sreden kurs'!$D$25</f>
        <v>0</v>
      </c>
      <c r="U99" s="30">
        <f>'Cena na poramnuvanje'!U99*'Sreden kurs'!$D$25</f>
        <v>0</v>
      </c>
      <c r="V99" s="30">
        <f>'Cena na poramnuvanje'!V99*'Sreden kurs'!$D$25</f>
        <v>0</v>
      </c>
      <c r="W99" s="30">
        <f>'Cena na poramnuvanje'!W99*'Sreden kurs'!$D$25</f>
        <v>0</v>
      </c>
      <c r="X99" s="30">
        <f>'Cena na poramnuvanje'!X99*'Sreden kurs'!$D$25</f>
        <v>0</v>
      </c>
      <c r="Y99" s="30">
        <f>'Cena na poramnuvanje'!Y99*'Sreden kurs'!$D$25</f>
        <v>0</v>
      </c>
      <c r="Z99" s="30">
        <f>'Cena na poramnuvanje'!Z99*'Sreden kurs'!$D$25</f>
        <v>0</v>
      </c>
      <c r="AA99" s="31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25.08.2022</v>
      </c>
      <c r="C100" s="6" t="s">
        <v>26</v>
      </c>
      <c r="D100" s="28">
        <f>'Cena na poramnuvanje'!D100*'Sreden kurs'!$D$26</f>
        <v>0</v>
      </c>
      <c r="E100" s="28">
        <f>'Cena na poramnuvanje'!E100*'Sreden kurs'!$D$26</f>
        <v>0</v>
      </c>
      <c r="F100" s="28">
        <f>'Cena na poramnuvanje'!F100*'Sreden kurs'!$D$26</f>
        <v>0</v>
      </c>
      <c r="G100" s="28">
        <f>'Cena na poramnuvanje'!G100*'Sreden kurs'!$D$26</f>
        <v>0</v>
      </c>
      <c r="H100" s="28">
        <f>'Cena na poramnuvanje'!H100*'Sreden kurs'!$D$26</f>
        <v>0</v>
      </c>
      <c r="I100" s="28">
        <f>'Cena na poramnuvanje'!I100*'Sreden kurs'!$D$26</f>
        <v>0</v>
      </c>
      <c r="J100" s="28">
        <f>'Cena na poramnuvanje'!J100*'Sreden kurs'!$D$26</f>
        <v>0</v>
      </c>
      <c r="K100" s="28">
        <f>'Cena na poramnuvanje'!K100*'Sreden kurs'!$D$26</f>
        <v>0</v>
      </c>
      <c r="L100" s="28">
        <f>'Cena na poramnuvanje'!L100*'Sreden kurs'!$D$26</f>
        <v>0</v>
      </c>
      <c r="M100" s="28">
        <f>'Cena na poramnuvanje'!M100*'Sreden kurs'!$D$26</f>
        <v>0</v>
      </c>
      <c r="N100" s="28">
        <f>'Cena na poramnuvanje'!N100*'Sreden kurs'!$D$26</f>
        <v>0</v>
      </c>
      <c r="O100" s="28">
        <f>'Cena na poramnuvanje'!O100*'Sreden kurs'!$D$26</f>
        <v>0</v>
      </c>
      <c r="P100" s="28">
        <f>'Cena na poramnuvanje'!P100*'Sreden kurs'!$D$26</f>
        <v>0</v>
      </c>
      <c r="Q100" s="28">
        <f>'Cena na poramnuvanje'!Q100*'Sreden kurs'!$D$26</f>
        <v>0</v>
      </c>
      <c r="R100" s="28">
        <f>'Cena na poramnuvanje'!R100*'Sreden kurs'!$D$26</f>
        <v>0</v>
      </c>
      <c r="S100" s="28">
        <f>'Cena na poramnuvanje'!S100*'Sreden kurs'!$D$26</f>
        <v>0</v>
      </c>
      <c r="T100" s="28">
        <f>'Cena na poramnuvanje'!T100*'Sreden kurs'!$D$26</f>
        <v>0</v>
      </c>
      <c r="U100" s="28">
        <f>'Cena na poramnuvanje'!U100*'Sreden kurs'!$D$26</f>
        <v>0</v>
      </c>
      <c r="V100" s="28">
        <f>'Cena na poramnuvanje'!V100*'Sreden kurs'!$D$26</f>
        <v>0</v>
      </c>
      <c r="W100" s="28">
        <f>'Cena na poramnuvanje'!W100*'Sreden kurs'!$D$26</f>
        <v>0</v>
      </c>
      <c r="X100" s="28">
        <f>'Cena na poramnuvanje'!X100*'Sreden kurs'!$D$26</f>
        <v>0</v>
      </c>
      <c r="Y100" s="28">
        <f>'Cena na poramnuvanje'!Y100*'Sreden kurs'!$D$26</f>
        <v>0</v>
      </c>
      <c r="Z100" s="28">
        <f>'Cena na poramnuvanje'!Z100*'Sreden kurs'!$D$26</f>
        <v>0</v>
      </c>
      <c r="AA100" s="29">
        <f>'Cena na poramnuvanje'!AA100*'Sreden kurs'!$D$26</f>
        <v>0</v>
      </c>
    </row>
    <row r="101" spans="2:27" x14ac:dyDescent="0.25">
      <c r="B101" s="66"/>
      <c r="C101" s="6" t="s">
        <v>27</v>
      </c>
      <c r="D101" s="28">
        <f>'Cena na poramnuvanje'!D101*'Sreden kurs'!$D$26</f>
        <v>9941.8319819999997</v>
      </c>
      <c r="E101" s="28">
        <f>'Cena na poramnuvanje'!E101*'Sreden kurs'!$D$26</f>
        <v>9659.5717679999998</v>
      </c>
      <c r="F101" s="28">
        <f>'Cena na poramnuvanje'!F101*'Sreden kurs'!$D$26</f>
        <v>9606.6864119999991</v>
      </c>
      <c r="G101" s="28">
        <f>'Cena na poramnuvanje'!G101*'Sreden kurs'!$D$26</f>
        <v>9477.5477520000004</v>
      </c>
      <c r="H101" s="28">
        <f>'Cena na poramnuvanje'!H101*'Sreden kurs'!$D$26</f>
        <v>9579.628788</v>
      </c>
      <c r="I101" s="28">
        <f>'Cena na poramnuvanje'!I101*'Sreden kurs'!$D$26</f>
        <v>9791.1702119999991</v>
      </c>
      <c r="J101" s="28">
        <f>'Cena na poramnuvanje'!J101*'Sreden kurs'!$D$26</f>
        <v>14207.276293714764</v>
      </c>
      <c r="K101" s="28">
        <f>'Cena na poramnuvanje'!K101*'Sreden kurs'!$D$26</f>
        <v>16343.528214911123</v>
      </c>
      <c r="L101" s="28">
        <f>'Cena na poramnuvanje'!L101*'Sreden kurs'!$D$26</f>
        <v>16997.705521051295</v>
      </c>
      <c r="M101" s="28">
        <f>'Cena na poramnuvanje'!M101*'Sreden kurs'!$D$26</f>
        <v>15912.644140117645</v>
      </c>
      <c r="N101" s="28">
        <f>'Cena na poramnuvanje'!N101*'Sreden kurs'!$D$26</f>
        <v>15770.914324841928</v>
      </c>
      <c r="O101" s="28">
        <f>'Cena na poramnuvanje'!O101*'Sreden kurs'!$D$26</f>
        <v>15909.310251088409</v>
      </c>
      <c r="P101" s="28">
        <f>'Cena na poramnuvanje'!P101*'Sreden kurs'!$D$26</f>
        <v>13915.998042479414</v>
      </c>
      <c r="Q101" s="28">
        <f>'Cena na poramnuvanje'!Q101*'Sreden kurs'!$D$26</f>
        <v>12494.214265573139</v>
      </c>
      <c r="R101" s="28">
        <f>'Cena na poramnuvanje'!R101*'Sreden kurs'!$D$26</f>
        <v>11905.059404512471</v>
      </c>
      <c r="S101" s="28">
        <f>'Cena na poramnuvanje'!S101*'Sreden kurs'!$D$26</f>
        <v>12159.686562008437</v>
      </c>
      <c r="T101" s="28">
        <f>'Cena na poramnuvanje'!T101*'Sreden kurs'!$D$26</f>
        <v>11755.847688585365</v>
      </c>
      <c r="U101" s="28">
        <f>'Cena na poramnuvanje'!U101*'Sreden kurs'!$D$26</f>
        <v>12674.902539555555</v>
      </c>
      <c r="V101" s="28">
        <f>'Cena na poramnuvanje'!V101*'Sreden kurs'!$D$26</f>
        <v>13901.773928146791</v>
      </c>
      <c r="W101" s="28">
        <f>'Cena na poramnuvanje'!W101*'Sreden kurs'!$D$26</f>
        <v>14146.217783999999</v>
      </c>
      <c r="X101" s="28">
        <f>'Cena na poramnuvanje'!X101*'Sreden kurs'!$D$26</f>
        <v>14020.7688</v>
      </c>
      <c r="Y101" s="28">
        <f>'Cena na poramnuvanje'!Y101*'Sreden kurs'!$D$26</f>
        <v>15633.114440738111</v>
      </c>
      <c r="Z101" s="28">
        <f>'Cena na poramnuvanje'!Z101*'Sreden kurs'!$D$26</f>
        <v>12427.238732</v>
      </c>
      <c r="AA101" s="29">
        <f>'Cena na poramnuvanje'!AA101*'Sreden kurs'!$D$26</f>
        <v>11565.485086636365</v>
      </c>
    </row>
    <row r="102" spans="2:27" x14ac:dyDescent="0.25">
      <c r="B102" s="66"/>
      <c r="C102" s="6" t="s">
        <v>28</v>
      </c>
      <c r="D102" s="28">
        <f>'Cena na poramnuvanje'!D102*'Sreden kurs'!$D$26</f>
        <v>0</v>
      </c>
      <c r="E102" s="28">
        <f>'Cena na poramnuvanje'!E102*'Sreden kurs'!$D$26</f>
        <v>0</v>
      </c>
      <c r="F102" s="28">
        <f>'Cena na poramnuvanje'!F102*'Sreden kurs'!$D$26</f>
        <v>0</v>
      </c>
      <c r="G102" s="28">
        <f>'Cena na poramnuvanje'!G102*'Sreden kurs'!$D$26</f>
        <v>0</v>
      </c>
      <c r="H102" s="28">
        <f>'Cena na poramnuvanje'!H102*'Sreden kurs'!$D$26</f>
        <v>0</v>
      </c>
      <c r="I102" s="28">
        <f>'Cena na poramnuvanje'!I102*'Sreden kurs'!$D$26</f>
        <v>0</v>
      </c>
      <c r="J102" s="28">
        <f>'Cena na poramnuvanje'!J102*'Sreden kurs'!$D$26</f>
        <v>0</v>
      </c>
      <c r="K102" s="28">
        <f>'Cena na poramnuvanje'!K102*'Sreden kurs'!$D$26</f>
        <v>0</v>
      </c>
      <c r="L102" s="28">
        <f>'Cena na poramnuvanje'!L102*'Sreden kurs'!$D$26</f>
        <v>0</v>
      </c>
      <c r="M102" s="28">
        <f>'Cena na poramnuvanje'!M102*'Sreden kurs'!$D$26</f>
        <v>0</v>
      </c>
      <c r="N102" s="28">
        <f>'Cena na poramnuvanje'!N102*'Sreden kurs'!$D$26</f>
        <v>0</v>
      </c>
      <c r="O102" s="28">
        <f>'Cena na poramnuvanje'!O102*'Sreden kurs'!$D$26</f>
        <v>0</v>
      </c>
      <c r="P102" s="28">
        <f>'Cena na poramnuvanje'!P102*'Sreden kurs'!$D$26</f>
        <v>0</v>
      </c>
      <c r="Q102" s="28">
        <f>'Cena na poramnuvanje'!Q102*'Sreden kurs'!$D$26</f>
        <v>0</v>
      </c>
      <c r="R102" s="28">
        <f>'Cena na poramnuvanje'!R102*'Sreden kurs'!$D$26</f>
        <v>0</v>
      </c>
      <c r="S102" s="28">
        <f>'Cena na poramnuvanje'!S102*'Sreden kurs'!$D$26</f>
        <v>0</v>
      </c>
      <c r="T102" s="28">
        <f>'Cena na poramnuvanje'!T102*'Sreden kurs'!$D$26</f>
        <v>0</v>
      </c>
      <c r="U102" s="28">
        <f>'Cena na poramnuvanje'!U102*'Sreden kurs'!$D$26</f>
        <v>0</v>
      </c>
      <c r="V102" s="28">
        <f>'Cena na poramnuvanje'!V102*'Sreden kurs'!$D$26</f>
        <v>0</v>
      </c>
      <c r="W102" s="28">
        <f>'Cena na poramnuvanje'!W102*'Sreden kurs'!$D$26</f>
        <v>0</v>
      </c>
      <c r="X102" s="28">
        <f>'Cena na poramnuvanje'!X102*'Sreden kurs'!$D$26</f>
        <v>0</v>
      </c>
      <c r="Y102" s="28">
        <f>'Cena na poramnuvanje'!Y102*'Sreden kurs'!$D$26</f>
        <v>0</v>
      </c>
      <c r="Z102" s="28">
        <f>'Cena na poramnuvanje'!Z102*'Sreden kurs'!$D$26</f>
        <v>0</v>
      </c>
      <c r="AA102" s="29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30">
        <f>'Cena na poramnuvanje'!D103*'Sreden kurs'!$D$26</f>
        <v>0</v>
      </c>
      <c r="E103" s="30">
        <f>'Cena na poramnuvanje'!E103*'Sreden kurs'!$D$26</f>
        <v>0</v>
      </c>
      <c r="F103" s="30">
        <f>'Cena na poramnuvanje'!F103*'Sreden kurs'!$D$26</f>
        <v>0</v>
      </c>
      <c r="G103" s="30">
        <f>'Cena na poramnuvanje'!G103*'Sreden kurs'!$D$26</f>
        <v>0</v>
      </c>
      <c r="H103" s="30">
        <f>'Cena na poramnuvanje'!H103*'Sreden kurs'!$D$26</f>
        <v>0</v>
      </c>
      <c r="I103" s="30">
        <f>'Cena na poramnuvanje'!I103*'Sreden kurs'!$D$26</f>
        <v>0</v>
      </c>
      <c r="J103" s="30">
        <f>'Cena na poramnuvanje'!J103*'Sreden kurs'!$D$26</f>
        <v>0</v>
      </c>
      <c r="K103" s="30">
        <f>'Cena na poramnuvanje'!K103*'Sreden kurs'!$D$26</f>
        <v>0</v>
      </c>
      <c r="L103" s="30">
        <f>'Cena na poramnuvanje'!L103*'Sreden kurs'!$D$26</f>
        <v>0</v>
      </c>
      <c r="M103" s="30">
        <f>'Cena na poramnuvanje'!M103*'Sreden kurs'!$D$26</f>
        <v>0</v>
      </c>
      <c r="N103" s="30">
        <f>'Cena na poramnuvanje'!N103*'Sreden kurs'!$D$26</f>
        <v>0</v>
      </c>
      <c r="O103" s="30">
        <f>'Cena na poramnuvanje'!O103*'Sreden kurs'!$D$26</f>
        <v>0</v>
      </c>
      <c r="P103" s="30">
        <f>'Cena na poramnuvanje'!P103*'Sreden kurs'!$D$26</f>
        <v>0</v>
      </c>
      <c r="Q103" s="30">
        <f>'Cena na poramnuvanje'!Q103*'Sreden kurs'!$D$26</f>
        <v>0</v>
      </c>
      <c r="R103" s="30">
        <f>'Cena na poramnuvanje'!R103*'Sreden kurs'!$D$26</f>
        <v>0</v>
      </c>
      <c r="S103" s="30">
        <f>'Cena na poramnuvanje'!S103*'Sreden kurs'!$D$26</f>
        <v>0</v>
      </c>
      <c r="T103" s="30">
        <f>'Cena na poramnuvanje'!T103*'Sreden kurs'!$D$26</f>
        <v>0</v>
      </c>
      <c r="U103" s="30">
        <f>'Cena na poramnuvanje'!U103*'Sreden kurs'!$D$26</f>
        <v>0</v>
      </c>
      <c r="V103" s="30">
        <f>'Cena na poramnuvanje'!V103*'Sreden kurs'!$D$26</f>
        <v>0</v>
      </c>
      <c r="W103" s="30">
        <f>'Cena na poramnuvanje'!W103*'Sreden kurs'!$D$26</f>
        <v>0</v>
      </c>
      <c r="X103" s="30">
        <f>'Cena na poramnuvanje'!X103*'Sreden kurs'!$D$26</f>
        <v>0</v>
      </c>
      <c r="Y103" s="30">
        <f>'Cena na poramnuvanje'!Y103*'Sreden kurs'!$D$26</f>
        <v>0</v>
      </c>
      <c r="Z103" s="30">
        <f>'Cena na poramnuvanje'!Z103*'Sreden kurs'!$D$26</f>
        <v>0</v>
      </c>
      <c r="AA103" s="31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26.08.2022</v>
      </c>
      <c r="C104" s="6" t="s">
        <v>26</v>
      </c>
      <c r="D104" s="28">
        <f>'Cena na poramnuvanje'!D104*'Sreden kurs'!$D$27</f>
        <v>0</v>
      </c>
      <c r="E104" s="28">
        <f>'Cena na poramnuvanje'!E104*'Sreden kurs'!$D$27</f>
        <v>0</v>
      </c>
      <c r="F104" s="28">
        <f>'Cena na poramnuvanje'!F104*'Sreden kurs'!$D$27</f>
        <v>0</v>
      </c>
      <c r="G104" s="28">
        <f>'Cena na poramnuvanje'!G104*'Sreden kurs'!$D$27</f>
        <v>0</v>
      </c>
      <c r="H104" s="28">
        <f>'Cena na poramnuvanje'!H104*'Sreden kurs'!$D$27</f>
        <v>0</v>
      </c>
      <c r="I104" s="28">
        <f>'Cena na poramnuvanje'!I104*'Sreden kurs'!$D$27</f>
        <v>0</v>
      </c>
      <c r="J104" s="28">
        <f>'Cena na poramnuvanje'!J104*'Sreden kurs'!$D$27</f>
        <v>0</v>
      </c>
      <c r="K104" s="28">
        <f>'Cena na poramnuvanje'!K104*'Sreden kurs'!$D$27</f>
        <v>0</v>
      </c>
      <c r="L104" s="28">
        <f>'Cena na poramnuvanje'!L104*'Sreden kurs'!$D$27</f>
        <v>0</v>
      </c>
      <c r="M104" s="28">
        <f>'Cena na poramnuvanje'!M104*'Sreden kurs'!$D$27</f>
        <v>0</v>
      </c>
      <c r="N104" s="28">
        <f>'Cena na poramnuvanje'!N104*'Sreden kurs'!$D$27</f>
        <v>0</v>
      </c>
      <c r="O104" s="28">
        <f>'Cena na poramnuvanje'!O104*'Sreden kurs'!$D$27</f>
        <v>0</v>
      </c>
      <c r="P104" s="28">
        <f>'Cena na poramnuvanje'!P104*'Sreden kurs'!$D$27</f>
        <v>0</v>
      </c>
      <c r="Q104" s="28">
        <f>'Cena na poramnuvanje'!Q104*'Sreden kurs'!$D$27</f>
        <v>0</v>
      </c>
      <c r="R104" s="28">
        <f>'Cena na poramnuvanje'!R104*'Sreden kurs'!$D$27</f>
        <v>0</v>
      </c>
      <c r="S104" s="28">
        <f>'Cena na poramnuvanje'!S104*'Sreden kurs'!$D$27</f>
        <v>0</v>
      </c>
      <c r="T104" s="28">
        <f>'Cena na poramnuvanje'!T104*'Sreden kurs'!$D$27</f>
        <v>0</v>
      </c>
      <c r="U104" s="28">
        <f>'Cena na poramnuvanje'!U104*'Sreden kurs'!$D$27</f>
        <v>0</v>
      </c>
      <c r="V104" s="28">
        <f>'Cena na poramnuvanje'!V104*'Sreden kurs'!$D$27</f>
        <v>71026.724999999991</v>
      </c>
      <c r="W104" s="28">
        <f>'Cena na poramnuvanje'!W104*'Sreden kurs'!$D$27</f>
        <v>0</v>
      </c>
      <c r="X104" s="28">
        <f>'Cena na poramnuvanje'!X104*'Sreden kurs'!$D$27</f>
        <v>0</v>
      </c>
      <c r="Y104" s="28">
        <f>'Cena na poramnuvanje'!Y104*'Sreden kurs'!$D$27</f>
        <v>0</v>
      </c>
      <c r="Z104" s="28">
        <f>'Cena na poramnuvanje'!Z104*'Sreden kurs'!$D$27</f>
        <v>0</v>
      </c>
      <c r="AA104" s="29">
        <f>'Cena na poramnuvanje'!AA104*'Sreden kurs'!$D$27</f>
        <v>0</v>
      </c>
    </row>
    <row r="105" spans="2:27" x14ac:dyDescent="0.25">
      <c r="B105" s="66"/>
      <c r="C105" s="6" t="s">
        <v>27</v>
      </c>
      <c r="D105" s="28">
        <f>'Cena na poramnuvanje'!D105*'Sreden kurs'!$D$27</f>
        <v>0</v>
      </c>
      <c r="E105" s="28">
        <f>'Cena na poramnuvanje'!E105*'Sreden kurs'!$D$27</f>
        <v>10713.6589</v>
      </c>
      <c r="F105" s="28">
        <f>'Cena na poramnuvanje'!F105*'Sreden kurs'!$D$27</f>
        <v>10574.680200000001</v>
      </c>
      <c r="G105" s="28">
        <f>'Cena na poramnuvanje'!G105*'Sreden kurs'!$D$27</f>
        <v>10547.007449999999</v>
      </c>
      <c r="H105" s="28">
        <f>'Cena na poramnuvanje'!H105*'Sreden kurs'!$D$27</f>
        <v>10513.1852</v>
      </c>
      <c r="I105" s="28">
        <f>'Cena na poramnuvanje'!I105*'Sreden kurs'!$D$27</f>
        <v>11062.950499999999</v>
      </c>
      <c r="J105" s="28">
        <f>'Cena na poramnuvanje'!J105*'Sreden kurs'!$D$27</f>
        <v>15305.151856373126</v>
      </c>
      <c r="K105" s="28">
        <f>'Cena na poramnuvanje'!K105*'Sreden kurs'!$D$27</f>
        <v>15736.065185857909</v>
      </c>
      <c r="L105" s="28">
        <f>'Cena na poramnuvanje'!L105*'Sreden kurs'!$D$27</f>
        <v>14827.059450000001</v>
      </c>
      <c r="M105" s="28">
        <f>'Cena na poramnuvanje'!M105*'Sreden kurs'!$D$27</f>
        <v>17850.656790909088</v>
      </c>
      <c r="N105" s="28">
        <f>'Cena na poramnuvanje'!N105*'Sreden kurs'!$D$27</f>
        <v>14092.1942</v>
      </c>
      <c r="O105" s="28">
        <f>'Cena na poramnuvanje'!O105*'Sreden kurs'!$D$27</f>
        <v>13849.28895</v>
      </c>
      <c r="P105" s="28">
        <f>'Cena na poramnuvanje'!P105*'Sreden kurs'!$D$27</f>
        <v>13301.98345</v>
      </c>
      <c r="Q105" s="28">
        <f>'Cena na poramnuvanje'!Q105*'Sreden kurs'!$D$27</f>
        <v>21933.42165</v>
      </c>
      <c r="R105" s="28">
        <f>'Cena na poramnuvanje'!R105*'Sreden kurs'!$D$27</f>
        <v>21555.2274</v>
      </c>
      <c r="S105" s="28">
        <f>'Cena na poramnuvanje'!S105*'Sreden kurs'!$D$27</f>
        <v>21807.971849999994</v>
      </c>
      <c r="T105" s="28">
        <f>'Cena na poramnuvanje'!T105*'Sreden kurs'!$D$27</f>
        <v>19724.506517391306</v>
      </c>
      <c r="U105" s="28">
        <f>'Cena na poramnuvanje'!U105*'Sreden kurs'!$D$27</f>
        <v>13865.27765</v>
      </c>
      <c r="V105" s="28">
        <f>'Cena na poramnuvanje'!V105*'Sreden kurs'!$D$27</f>
        <v>0</v>
      </c>
      <c r="W105" s="28">
        <f>'Cena na poramnuvanje'!W105*'Sreden kurs'!$D$27</f>
        <v>24281.915700000001</v>
      </c>
      <c r="X105" s="28">
        <f>'Cena na poramnuvanje'!X105*'Sreden kurs'!$D$27</f>
        <v>23971.365950000003</v>
      </c>
      <c r="Y105" s="28">
        <f>'Cena na poramnuvanje'!Y105*'Sreden kurs'!$D$27</f>
        <v>17542.910806916425</v>
      </c>
      <c r="Z105" s="28">
        <f>'Cena na poramnuvanje'!Z105*'Sreden kurs'!$D$27</f>
        <v>13806.857400000001</v>
      </c>
      <c r="AA105" s="29">
        <f>'Cena na poramnuvanje'!AA105*'Sreden kurs'!$D$27</f>
        <v>21523.25</v>
      </c>
    </row>
    <row r="106" spans="2:27" x14ac:dyDescent="0.25">
      <c r="B106" s="66"/>
      <c r="C106" s="6" t="s">
        <v>28</v>
      </c>
      <c r="D106" s="28">
        <f>'Cena na poramnuvanje'!D106*'Sreden kurs'!$D$27</f>
        <v>18668.652099999999</v>
      </c>
      <c r="E106" s="28">
        <f>'Cena na poramnuvanje'!E106*'Sreden kurs'!$D$27</f>
        <v>0</v>
      </c>
      <c r="F106" s="28">
        <f>'Cena na poramnuvanje'!F106*'Sreden kurs'!$D$27</f>
        <v>0</v>
      </c>
      <c r="G106" s="28">
        <f>'Cena na poramnuvanje'!G106*'Sreden kurs'!$D$27</f>
        <v>0</v>
      </c>
      <c r="H106" s="28">
        <f>'Cena na poramnuvanje'!H106*'Sreden kurs'!$D$27</f>
        <v>0</v>
      </c>
      <c r="I106" s="28">
        <f>'Cena na poramnuvanje'!I106*'Sreden kurs'!$D$27</f>
        <v>0</v>
      </c>
      <c r="J106" s="28">
        <f>'Cena na poramnuvanje'!J106*'Sreden kurs'!$D$27</f>
        <v>0</v>
      </c>
      <c r="K106" s="28">
        <f>'Cena na poramnuvanje'!K106*'Sreden kurs'!$D$27</f>
        <v>0</v>
      </c>
      <c r="L106" s="28">
        <f>'Cena na poramnuvanje'!L106*'Sreden kurs'!$D$27</f>
        <v>0</v>
      </c>
      <c r="M106" s="28">
        <f>'Cena na poramnuvanje'!M106*'Sreden kurs'!$D$27</f>
        <v>0</v>
      </c>
      <c r="N106" s="28">
        <f>'Cena na poramnuvanje'!N106*'Sreden kurs'!$D$27</f>
        <v>0</v>
      </c>
      <c r="O106" s="28">
        <f>'Cena na poramnuvanje'!O106*'Sreden kurs'!$D$27</f>
        <v>0</v>
      </c>
      <c r="P106" s="28">
        <f>'Cena na poramnuvanje'!P106*'Sreden kurs'!$D$27</f>
        <v>0</v>
      </c>
      <c r="Q106" s="28">
        <f>'Cena na poramnuvanje'!Q106*'Sreden kurs'!$D$27</f>
        <v>0</v>
      </c>
      <c r="R106" s="28">
        <f>'Cena na poramnuvanje'!R106*'Sreden kurs'!$D$27</f>
        <v>0</v>
      </c>
      <c r="S106" s="28">
        <f>'Cena na poramnuvanje'!S106*'Sreden kurs'!$D$27</f>
        <v>0</v>
      </c>
      <c r="T106" s="28">
        <f>'Cena na poramnuvanje'!T106*'Sreden kurs'!$D$27</f>
        <v>0</v>
      </c>
      <c r="U106" s="28">
        <f>'Cena na poramnuvanje'!U106*'Sreden kurs'!$D$27</f>
        <v>0</v>
      </c>
      <c r="V106" s="28">
        <f>'Cena na poramnuvanje'!V106*'Sreden kurs'!$D$27</f>
        <v>0</v>
      </c>
      <c r="W106" s="28">
        <f>'Cena na poramnuvanje'!W106*'Sreden kurs'!$D$27</f>
        <v>0</v>
      </c>
      <c r="X106" s="28">
        <f>'Cena na poramnuvanje'!X106*'Sreden kurs'!$D$27</f>
        <v>0</v>
      </c>
      <c r="Y106" s="28">
        <f>'Cena na poramnuvanje'!Y106*'Sreden kurs'!$D$27</f>
        <v>0</v>
      </c>
      <c r="Z106" s="28">
        <f>'Cena na poramnuvanje'!Z106*'Sreden kurs'!$D$27</f>
        <v>0</v>
      </c>
      <c r="AA106" s="29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30">
        <f>'Cena na poramnuvanje'!D107*'Sreden kurs'!$D$27</f>
        <v>56005.341350000002</v>
      </c>
      <c r="E107" s="30">
        <f>'Cena na poramnuvanje'!E107*'Sreden kurs'!$D$27</f>
        <v>0</v>
      </c>
      <c r="F107" s="30">
        <f>'Cena na poramnuvanje'!F107*'Sreden kurs'!$D$27</f>
        <v>0</v>
      </c>
      <c r="G107" s="30">
        <f>'Cena na poramnuvanje'!G107*'Sreden kurs'!$D$27</f>
        <v>0</v>
      </c>
      <c r="H107" s="30">
        <f>'Cena na poramnuvanje'!H107*'Sreden kurs'!$D$27</f>
        <v>0</v>
      </c>
      <c r="I107" s="30">
        <f>'Cena na poramnuvanje'!I107*'Sreden kurs'!$D$27</f>
        <v>0</v>
      </c>
      <c r="J107" s="30">
        <f>'Cena na poramnuvanje'!J107*'Sreden kurs'!$D$27</f>
        <v>0</v>
      </c>
      <c r="K107" s="30">
        <f>'Cena na poramnuvanje'!K107*'Sreden kurs'!$D$27</f>
        <v>0</v>
      </c>
      <c r="L107" s="30">
        <f>'Cena na poramnuvanje'!L107*'Sreden kurs'!$D$27</f>
        <v>0</v>
      </c>
      <c r="M107" s="30">
        <f>'Cena na poramnuvanje'!M107*'Sreden kurs'!$D$27</f>
        <v>0</v>
      </c>
      <c r="N107" s="30">
        <f>'Cena na poramnuvanje'!N107*'Sreden kurs'!$D$27</f>
        <v>0</v>
      </c>
      <c r="O107" s="30">
        <f>'Cena na poramnuvanje'!O107*'Sreden kurs'!$D$27</f>
        <v>0</v>
      </c>
      <c r="P107" s="30">
        <f>'Cena na poramnuvanje'!P107*'Sreden kurs'!$D$27</f>
        <v>0</v>
      </c>
      <c r="Q107" s="30">
        <f>'Cena na poramnuvanje'!Q107*'Sreden kurs'!$D$27</f>
        <v>0</v>
      </c>
      <c r="R107" s="30">
        <f>'Cena na poramnuvanje'!R107*'Sreden kurs'!$D$27</f>
        <v>0</v>
      </c>
      <c r="S107" s="30">
        <f>'Cena na poramnuvanje'!S107*'Sreden kurs'!$D$27</f>
        <v>0</v>
      </c>
      <c r="T107" s="30">
        <f>'Cena na poramnuvanje'!T107*'Sreden kurs'!$D$27</f>
        <v>0</v>
      </c>
      <c r="U107" s="30">
        <f>'Cena na poramnuvanje'!U107*'Sreden kurs'!$D$27</f>
        <v>0</v>
      </c>
      <c r="V107" s="30">
        <f>'Cena na poramnuvanje'!V107*'Sreden kurs'!$D$27</f>
        <v>0</v>
      </c>
      <c r="W107" s="30">
        <f>'Cena na poramnuvanje'!W107*'Sreden kurs'!$D$27</f>
        <v>0</v>
      </c>
      <c r="X107" s="30">
        <f>'Cena na poramnuvanje'!X107*'Sreden kurs'!$D$27</f>
        <v>0</v>
      </c>
      <c r="Y107" s="30">
        <f>'Cena na poramnuvanje'!Y107*'Sreden kurs'!$D$27</f>
        <v>0</v>
      </c>
      <c r="Z107" s="30">
        <f>'Cena na poramnuvanje'!Z107*'Sreden kurs'!$D$27</f>
        <v>0</v>
      </c>
      <c r="AA107" s="31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27.08.2022</v>
      </c>
      <c r="C108" s="6" t="s">
        <v>26</v>
      </c>
      <c r="D108" s="28">
        <f>'Cena na poramnuvanje'!D108*'Sreden kurs'!$D$28</f>
        <v>0</v>
      </c>
      <c r="E108" s="28">
        <f>'Cena na poramnuvanje'!E108*'Sreden kurs'!$D$28</f>
        <v>0</v>
      </c>
      <c r="F108" s="28">
        <f>'Cena na poramnuvanje'!F108*'Sreden kurs'!$D$28</f>
        <v>0</v>
      </c>
      <c r="G108" s="28">
        <f>'Cena na poramnuvanje'!G108*'Sreden kurs'!$D$28</f>
        <v>0</v>
      </c>
      <c r="H108" s="28">
        <f>'Cena na poramnuvanje'!H108*'Sreden kurs'!$D$28</f>
        <v>0</v>
      </c>
      <c r="I108" s="28">
        <f>'Cena na poramnuvanje'!I108*'Sreden kurs'!$D$28</f>
        <v>0</v>
      </c>
      <c r="J108" s="28">
        <f>'Cena na poramnuvanje'!J108*'Sreden kurs'!$D$28</f>
        <v>0</v>
      </c>
      <c r="K108" s="28">
        <f>'Cena na poramnuvanje'!K108*'Sreden kurs'!$D$28</f>
        <v>0</v>
      </c>
      <c r="L108" s="28">
        <f>'Cena na poramnuvanje'!L108*'Sreden kurs'!$D$28</f>
        <v>0</v>
      </c>
      <c r="M108" s="28">
        <f>'Cena na poramnuvanje'!M108*'Sreden kurs'!$D$28</f>
        <v>0</v>
      </c>
      <c r="N108" s="28">
        <f>'Cena na poramnuvanje'!N108*'Sreden kurs'!$D$28</f>
        <v>0</v>
      </c>
      <c r="O108" s="28">
        <f>'Cena na poramnuvanje'!O108*'Sreden kurs'!$D$28</f>
        <v>0</v>
      </c>
      <c r="P108" s="28">
        <f>'Cena na poramnuvanje'!P108*'Sreden kurs'!$D$28</f>
        <v>0</v>
      </c>
      <c r="Q108" s="28">
        <f>'Cena na poramnuvanje'!Q108*'Sreden kurs'!$D$28</f>
        <v>0</v>
      </c>
      <c r="R108" s="28">
        <f>'Cena na poramnuvanje'!R108*'Sreden kurs'!$D$28</f>
        <v>0</v>
      </c>
      <c r="S108" s="28">
        <f>'Cena na poramnuvanje'!S108*'Sreden kurs'!$D$28</f>
        <v>0</v>
      </c>
      <c r="T108" s="28">
        <f>'Cena na poramnuvanje'!T108*'Sreden kurs'!$D$28</f>
        <v>0</v>
      </c>
      <c r="U108" s="28">
        <f>'Cena na poramnuvanje'!U108*'Sreden kurs'!$D$28</f>
        <v>67137.166249999995</v>
      </c>
      <c r="V108" s="28">
        <f>'Cena na poramnuvanje'!V108*'Sreden kurs'!$D$28</f>
        <v>67901.549099999989</v>
      </c>
      <c r="W108" s="28">
        <f>'Cena na poramnuvanje'!W108*'Sreden kurs'!$D$28</f>
        <v>72246.170849999995</v>
      </c>
      <c r="X108" s="28">
        <f>'Cena na poramnuvanje'!X108*'Sreden kurs'!$D$28</f>
        <v>68351.077550000002</v>
      </c>
      <c r="Y108" s="28">
        <f>'Cena na poramnuvanje'!Y108*'Sreden kurs'!$D$28</f>
        <v>0</v>
      </c>
      <c r="Z108" s="28">
        <f>'Cena na poramnuvanje'!Z108*'Sreden kurs'!$D$28</f>
        <v>0</v>
      </c>
      <c r="AA108" s="29">
        <f>'Cena na poramnuvanje'!AA108*'Sreden kurs'!$D$28</f>
        <v>0</v>
      </c>
    </row>
    <row r="109" spans="2:27" x14ac:dyDescent="0.25">
      <c r="B109" s="66"/>
      <c r="C109" s="6" t="s">
        <v>27</v>
      </c>
      <c r="D109" s="28">
        <f>'Cena na poramnuvanje'!D109*'Sreden kurs'!$D$28</f>
        <v>12653.965009677417</v>
      </c>
      <c r="E109" s="28">
        <f>'Cena na poramnuvanje'!E109*'Sreden kurs'!$D$28</f>
        <v>11902.9722</v>
      </c>
      <c r="F109" s="28">
        <f>'Cena na poramnuvanje'!F109*'Sreden kurs'!$D$28</f>
        <v>11766.453299999999</v>
      </c>
      <c r="G109" s="28">
        <f>'Cena na poramnuvanje'!G109*'Sreden kurs'!$D$28</f>
        <v>10864.321649999998</v>
      </c>
      <c r="H109" s="28">
        <f>'Cena na poramnuvanje'!H109*'Sreden kurs'!$D$28</f>
        <v>10413.5633</v>
      </c>
      <c r="I109" s="28">
        <f>'Cena na poramnuvanje'!I109*'Sreden kurs'!$D$28</f>
        <v>11192.3950849337</v>
      </c>
      <c r="J109" s="28">
        <f>'Cena na poramnuvanje'!J109*'Sreden kurs'!$D$28</f>
        <v>11765.379636227543</v>
      </c>
      <c r="K109" s="28">
        <f>'Cena na poramnuvanje'!K109*'Sreden kurs'!$D$28</f>
        <v>14865.677127403846</v>
      </c>
      <c r="L109" s="28">
        <f>'Cena na poramnuvanje'!L109*'Sreden kurs'!$D$28</f>
        <v>17653.510657643314</v>
      </c>
      <c r="M109" s="28">
        <f>'Cena na poramnuvanje'!M109*'Sreden kurs'!$D$28</f>
        <v>12658.745749999998</v>
      </c>
      <c r="N109" s="28">
        <f>'Cena na poramnuvanje'!N109*'Sreden kurs'!$D$28</f>
        <v>12602.129226187242</v>
      </c>
      <c r="O109" s="28">
        <f>'Cena na poramnuvanje'!O109*'Sreden kurs'!$D$28</f>
        <v>11214.843150000001</v>
      </c>
      <c r="P109" s="28">
        <f>'Cena na poramnuvanje'!P109*'Sreden kurs'!$D$28</f>
        <v>11534.002199999999</v>
      </c>
      <c r="Q109" s="28">
        <f>'Cena na poramnuvanje'!Q109*'Sreden kurs'!$D$28</f>
        <v>11267.1139</v>
      </c>
      <c r="R109" s="28">
        <f>'Cena na poramnuvanje'!R109*'Sreden kurs'!$D$28</f>
        <v>11027.898349999999</v>
      </c>
      <c r="S109" s="28">
        <f>'Cena na poramnuvanje'!S109*'Sreden kurs'!$D$28</f>
        <v>12318.06345</v>
      </c>
      <c r="T109" s="28">
        <f>'Cena na poramnuvanje'!T109*'Sreden kurs'!$D$28</f>
        <v>12552.974349999999</v>
      </c>
      <c r="U109" s="28">
        <f>'Cena na poramnuvanje'!U109*'Sreden kurs'!$D$28</f>
        <v>0</v>
      </c>
      <c r="V109" s="28">
        <f>'Cena na poramnuvanje'!V109*'Sreden kurs'!$D$28</f>
        <v>0</v>
      </c>
      <c r="W109" s="28">
        <f>'Cena na poramnuvanje'!W109*'Sreden kurs'!$D$28</f>
        <v>0</v>
      </c>
      <c r="X109" s="28">
        <f>'Cena na poramnuvanje'!X109*'Sreden kurs'!$D$28</f>
        <v>0</v>
      </c>
      <c r="Y109" s="28">
        <f>'Cena na poramnuvanje'!Y109*'Sreden kurs'!$D$28</f>
        <v>21640.705450000001</v>
      </c>
      <c r="Z109" s="28">
        <f>'Cena na poramnuvanje'!Z109*'Sreden kurs'!$D$28</f>
        <v>20291.505150000001</v>
      </c>
      <c r="AA109" s="29">
        <f>'Cena na poramnuvanje'!AA109*'Sreden kurs'!$D$28</f>
        <v>17760.370950000004</v>
      </c>
    </row>
    <row r="110" spans="2:27" x14ac:dyDescent="0.25">
      <c r="B110" s="66"/>
      <c r="C110" s="6" t="s">
        <v>28</v>
      </c>
      <c r="D110" s="28">
        <f>'Cena na poramnuvanje'!D110*'Sreden kurs'!$D$28</f>
        <v>0</v>
      </c>
      <c r="E110" s="28">
        <f>'Cena na poramnuvanje'!E110*'Sreden kurs'!$D$28</f>
        <v>0</v>
      </c>
      <c r="F110" s="28">
        <f>'Cena na poramnuvanje'!F110*'Sreden kurs'!$D$28</f>
        <v>0</v>
      </c>
      <c r="G110" s="28">
        <f>'Cena na poramnuvanje'!G110*'Sreden kurs'!$D$28</f>
        <v>0</v>
      </c>
      <c r="H110" s="28">
        <f>'Cena na poramnuvanje'!H110*'Sreden kurs'!$D$28</f>
        <v>0</v>
      </c>
      <c r="I110" s="28">
        <f>'Cena na poramnuvanje'!I110*'Sreden kurs'!$D$28</f>
        <v>0</v>
      </c>
      <c r="J110" s="28">
        <f>'Cena na poramnuvanje'!J110*'Sreden kurs'!$D$28</f>
        <v>0</v>
      </c>
      <c r="K110" s="28">
        <f>'Cena na poramnuvanje'!K110*'Sreden kurs'!$D$28</f>
        <v>0</v>
      </c>
      <c r="L110" s="28">
        <f>'Cena na poramnuvanje'!L110*'Sreden kurs'!$D$28</f>
        <v>0</v>
      </c>
      <c r="M110" s="28">
        <f>'Cena na poramnuvanje'!M110*'Sreden kurs'!$D$28</f>
        <v>0</v>
      </c>
      <c r="N110" s="28">
        <f>'Cena na poramnuvanje'!N110*'Sreden kurs'!$D$28</f>
        <v>0</v>
      </c>
      <c r="O110" s="28">
        <f>'Cena na poramnuvanje'!O110*'Sreden kurs'!$D$28</f>
        <v>0</v>
      </c>
      <c r="P110" s="28">
        <f>'Cena na poramnuvanje'!P110*'Sreden kurs'!$D$28</f>
        <v>0</v>
      </c>
      <c r="Q110" s="28">
        <f>'Cena na poramnuvanje'!Q110*'Sreden kurs'!$D$28</f>
        <v>0</v>
      </c>
      <c r="R110" s="28">
        <f>'Cena na poramnuvanje'!R110*'Sreden kurs'!$D$28</f>
        <v>0</v>
      </c>
      <c r="S110" s="28">
        <f>'Cena na poramnuvanje'!S110*'Sreden kurs'!$D$28</f>
        <v>0</v>
      </c>
      <c r="T110" s="28">
        <f>'Cena na poramnuvanje'!T110*'Sreden kurs'!$D$28</f>
        <v>0</v>
      </c>
      <c r="U110" s="28">
        <f>'Cena na poramnuvanje'!U110*'Sreden kurs'!$D$28</f>
        <v>0</v>
      </c>
      <c r="V110" s="28">
        <f>'Cena na poramnuvanje'!V110*'Sreden kurs'!$D$28</f>
        <v>0</v>
      </c>
      <c r="W110" s="28">
        <f>'Cena na poramnuvanje'!W110*'Sreden kurs'!$D$28</f>
        <v>0</v>
      </c>
      <c r="X110" s="28">
        <f>'Cena na poramnuvanje'!X110*'Sreden kurs'!$D$28</f>
        <v>0</v>
      </c>
      <c r="Y110" s="28">
        <f>'Cena na poramnuvanje'!Y110*'Sreden kurs'!$D$28</f>
        <v>0</v>
      </c>
      <c r="Z110" s="28">
        <f>'Cena na poramnuvanje'!Z110*'Sreden kurs'!$D$28</f>
        <v>0</v>
      </c>
      <c r="AA110" s="29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30">
        <f>'Cena na poramnuvanje'!D111*'Sreden kurs'!$D$28</f>
        <v>0</v>
      </c>
      <c r="E111" s="30">
        <f>'Cena na poramnuvanje'!E111*'Sreden kurs'!$D$28</f>
        <v>0</v>
      </c>
      <c r="F111" s="30">
        <f>'Cena na poramnuvanje'!F111*'Sreden kurs'!$D$28</f>
        <v>0</v>
      </c>
      <c r="G111" s="30">
        <f>'Cena na poramnuvanje'!G111*'Sreden kurs'!$D$28</f>
        <v>0</v>
      </c>
      <c r="H111" s="30">
        <f>'Cena na poramnuvanje'!H111*'Sreden kurs'!$D$28</f>
        <v>0</v>
      </c>
      <c r="I111" s="30">
        <f>'Cena na poramnuvanje'!I111*'Sreden kurs'!$D$28</f>
        <v>0</v>
      </c>
      <c r="J111" s="30">
        <f>'Cena na poramnuvanje'!J111*'Sreden kurs'!$D$28</f>
        <v>0</v>
      </c>
      <c r="K111" s="30">
        <f>'Cena na poramnuvanje'!K111*'Sreden kurs'!$D$28</f>
        <v>0</v>
      </c>
      <c r="L111" s="30">
        <f>'Cena na poramnuvanje'!L111*'Sreden kurs'!$D$28</f>
        <v>0</v>
      </c>
      <c r="M111" s="30">
        <f>'Cena na poramnuvanje'!M111*'Sreden kurs'!$D$28</f>
        <v>0</v>
      </c>
      <c r="N111" s="30">
        <f>'Cena na poramnuvanje'!N111*'Sreden kurs'!$D$28</f>
        <v>0</v>
      </c>
      <c r="O111" s="30">
        <f>'Cena na poramnuvanje'!O111*'Sreden kurs'!$D$28</f>
        <v>0</v>
      </c>
      <c r="P111" s="30">
        <f>'Cena na poramnuvanje'!P111*'Sreden kurs'!$D$28</f>
        <v>0</v>
      </c>
      <c r="Q111" s="30">
        <f>'Cena na poramnuvanje'!Q111*'Sreden kurs'!$D$28</f>
        <v>0</v>
      </c>
      <c r="R111" s="30">
        <f>'Cena na poramnuvanje'!R111*'Sreden kurs'!$D$28</f>
        <v>0</v>
      </c>
      <c r="S111" s="30">
        <f>'Cena na poramnuvanje'!S111*'Sreden kurs'!$D$28</f>
        <v>0</v>
      </c>
      <c r="T111" s="30">
        <f>'Cena na poramnuvanje'!T111*'Sreden kurs'!$D$28</f>
        <v>0</v>
      </c>
      <c r="U111" s="30">
        <f>'Cena na poramnuvanje'!U111*'Sreden kurs'!$D$28</f>
        <v>0</v>
      </c>
      <c r="V111" s="30">
        <f>'Cena na poramnuvanje'!V111*'Sreden kurs'!$D$28</f>
        <v>0</v>
      </c>
      <c r="W111" s="30">
        <f>'Cena na poramnuvanje'!W111*'Sreden kurs'!$D$28</f>
        <v>0</v>
      </c>
      <c r="X111" s="30">
        <f>'Cena na poramnuvanje'!X111*'Sreden kurs'!$D$28</f>
        <v>0</v>
      </c>
      <c r="Y111" s="30">
        <f>'Cena na poramnuvanje'!Y111*'Sreden kurs'!$D$28</f>
        <v>0</v>
      </c>
      <c r="Z111" s="30">
        <f>'Cena na poramnuvanje'!Z111*'Sreden kurs'!$D$28</f>
        <v>0</v>
      </c>
      <c r="AA111" s="31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28.08.2022</v>
      </c>
      <c r="C112" s="6" t="s">
        <v>26</v>
      </c>
      <c r="D112" s="28">
        <f>'Cena na poramnuvanje'!D112*'Sreden kurs'!$D$29</f>
        <v>0</v>
      </c>
      <c r="E112" s="28">
        <f>'Cena na poramnuvanje'!E112*'Sreden kurs'!$D$29</f>
        <v>0</v>
      </c>
      <c r="F112" s="28">
        <f>'Cena na poramnuvanje'!F112*'Sreden kurs'!$D$29</f>
        <v>0</v>
      </c>
      <c r="G112" s="28">
        <f>'Cena na poramnuvanje'!G112*'Sreden kurs'!$D$29</f>
        <v>0</v>
      </c>
      <c r="H112" s="28">
        <f>'Cena na poramnuvanje'!H112*'Sreden kurs'!$D$29</f>
        <v>0</v>
      </c>
      <c r="I112" s="28">
        <f>'Cena na poramnuvanje'!I112*'Sreden kurs'!$D$29</f>
        <v>0</v>
      </c>
      <c r="J112" s="28">
        <f>'Cena na poramnuvanje'!J112*'Sreden kurs'!$D$29</f>
        <v>0</v>
      </c>
      <c r="K112" s="28">
        <f>'Cena na poramnuvanje'!K112*'Sreden kurs'!$D$29</f>
        <v>0</v>
      </c>
      <c r="L112" s="28">
        <f>'Cena na poramnuvanje'!L112*'Sreden kurs'!$D$29</f>
        <v>0</v>
      </c>
      <c r="M112" s="28">
        <f>'Cena na poramnuvanje'!M112*'Sreden kurs'!$D$29</f>
        <v>0</v>
      </c>
      <c r="N112" s="28">
        <f>'Cena na poramnuvanje'!N112*'Sreden kurs'!$D$29</f>
        <v>0</v>
      </c>
      <c r="O112" s="28">
        <f>'Cena na poramnuvanje'!O112*'Sreden kurs'!$D$29</f>
        <v>48817.80575</v>
      </c>
      <c r="P112" s="28">
        <f>'Cena na poramnuvanje'!P112*'Sreden kurs'!$D$29</f>
        <v>52310.721749999997</v>
      </c>
      <c r="Q112" s="28">
        <f>'Cena na poramnuvanje'!Q112*'Sreden kurs'!$D$29</f>
        <v>44364.044293621388</v>
      </c>
      <c r="R112" s="28">
        <f>'Cena na poramnuvanje'!R112*'Sreden kurs'!$D$29</f>
        <v>23049.144086636636</v>
      </c>
      <c r="S112" s="28">
        <f>'Cena na poramnuvanje'!S112*'Sreden kurs'!$D$29</f>
        <v>55138.67531903716</v>
      </c>
      <c r="T112" s="28">
        <f>'Cena na poramnuvanje'!T112*'Sreden kurs'!$D$29</f>
        <v>53253.269760578078</v>
      </c>
      <c r="U112" s="28">
        <f>'Cena na poramnuvanje'!U112*'Sreden kurs'!$D$29</f>
        <v>53013.035999515865</v>
      </c>
      <c r="V112" s="28">
        <f>'Cena na poramnuvanje'!V112*'Sreden kurs'!$D$29</f>
        <v>0</v>
      </c>
      <c r="W112" s="28">
        <f>'Cena na poramnuvanje'!W112*'Sreden kurs'!$D$29</f>
        <v>0</v>
      </c>
      <c r="X112" s="28">
        <f>'Cena na poramnuvanje'!X112*'Sreden kurs'!$D$29</f>
        <v>0</v>
      </c>
      <c r="Y112" s="28">
        <f>'Cena na poramnuvanje'!Y112*'Sreden kurs'!$D$29</f>
        <v>0</v>
      </c>
      <c r="Z112" s="28">
        <f>'Cena na poramnuvanje'!Z112*'Sreden kurs'!$D$29</f>
        <v>0</v>
      </c>
      <c r="AA112" s="29">
        <f>'Cena na poramnuvanje'!AA112*'Sreden kurs'!$D$29</f>
        <v>0</v>
      </c>
    </row>
    <row r="113" spans="2:27" x14ac:dyDescent="0.25">
      <c r="B113" s="66"/>
      <c r="C113" s="6" t="s">
        <v>27</v>
      </c>
      <c r="D113" s="28">
        <f>'Cena na poramnuvanje'!D113*'Sreden kurs'!$D$29</f>
        <v>17988.517399999997</v>
      </c>
      <c r="E113" s="28">
        <f>'Cena na poramnuvanje'!E113*'Sreden kurs'!$D$29</f>
        <v>15109.321499999998</v>
      </c>
      <c r="F113" s="28">
        <f>'Cena na poramnuvanje'!F113*'Sreden kurs'!$D$29</f>
        <v>9847.1943499999998</v>
      </c>
      <c r="G113" s="28">
        <f>'Cena na poramnuvanje'!G113*'Sreden kurs'!$D$29</f>
        <v>9304.8084500000004</v>
      </c>
      <c r="H113" s="28">
        <f>'Cena na poramnuvanje'!H113*'Sreden kurs'!$D$29</f>
        <v>8838.0613999999987</v>
      </c>
      <c r="I113" s="28">
        <f>'Cena na poramnuvanje'!I113*'Sreden kurs'!$D$29</f>
        <v>8801.1643999999997</v>
      </c>
      <c r="J113" s="28">
        <f>'Cena na poramnuvanje'!J113*'Sreden kurs'!$D$29</f>
        <v>9945.1795114452416</v>
      </c>
      <c r="K113" s="28">
        <f>'Cena na poramnuvanje'!K113*'Sreden kurs'!$D$29</f>
        <v>9807.9837435805512</v>
      </c>
      <c r="L113" s="28">
        <f>'Cena na poramnuvanje'!L113*'Sreden kurs'!$D$29</f>
        <v>11350.530477234492</v>
      </c>
      <c r="M113" s="28">
        <f>'Cena na poramnuvanje'!M113*'Sreden kurs'!$D$29</f>
        <v>9764.3338443758585</v>
      </c>
      <c r="N113" s="28">
        <f>'Cena na poramnuvanje'!N113*'Sreden kurs'!$D$29</f>
        <v>10124.350303766105</v>
      </c>
      <c r="O113" s="28">
        <f>'Cena na poramnuvanje'!O113*'Sreden kurs'!$D$29</f>
        <v>0</v>
      </c>
      <c r="P113" s="28">
        <f>'Cena na poramnuvanje'!P113*'Sreden kurs'!$D$29</f>
        <v>0</v>
      </c>
      <c r="Q113" s="28">
        <f>'Cena na poramnuvanje'!Q113*'Sreden kurs'!$D$29</f>
        <v>0</v>
      </c>
      <c r="R113" s="28">
        <f>'Cena na poramnuvanje'!R113*'Sreden kurs'!$D$29</f>
        <v>0</v>
      </c>
      <c r="S113" s="28">
        <f>'Cena na poramnuvanje'!S113*'Sreden kurs'!$D$29</f>
        <v>0</v>
      </c>
      <c r="T113" s="28">
        <f>'Cena na poramnuvanje'!T113*'Sreden kurs'!$D$29</f>
        <v>0</v>
      </c>
      <c r="U113" s="28">
        <f>'Cena na poramnuvanje'!U113*'Sreden kurs'!$D$29</f>
        <v>0</v>
      </c>
      <c r="V113" s="28">
        <f>'Cena na poramnuvanje'!V113*'Sreden kurs'!$D$29</f>
        <v>15984.26832202462</v>
      </c>
      <c r="W113" s="28">
        <f>'Cena na poramnuvanje'!W113*'Sreden kurs'!$D$29</f>
        <v>17570.318141114793</v>
      </c>
      <c r="X113" s="28">
        <f>'Cena na poramnuvanje'!X113*'Sreden kurs'!$D$29</f>
        <v>15372.919163297871</v>
      </c>
      <c r="Y113" s="28">
        <f>'Cena na poramnuvanje'!Y113*'Sreden kurs'!$D$29</f>
        <v>17355.742603736653</v>
      </c>
      <c r="Z113" s="28">
        <f>'Cena na poramnuvanje'!Z113*'Sreden kurs'!$D$29</f>
        <v>14678.961719581752</v>
      </c>
      <c r="AA113" s="29">
        <f>'Cena na poramnuvanje'!AA113*'Sreden kurs'!$D$29</f>
        <v>13381.907307862406</v>
      </c>
    </row>
    <row r="114" spans="2:27" x14ac:dyDescent="0.25">
      <c r="B114" s="66"/>
      <c r="C114" s="6" t="s">
        <v>28</v>
      </c>
      <c r="D114" s="28">
        <f>'Cena na poramnuvanje'!D114*'Sreden kurs'!$D$29</f>
        <v>0</v>
      </c>
      <c r="E114" s="28">
        <f>'Cena na poramnuvanje'!E114*'Sreden kurs'!$D$29</f>
        <v>0</v>
      </c>
      <c r="F114" s="28">
        <f>'Cena na poramnuvanje'!F114*'Sreden kurs'!$D$29</f>
        <v>0</v>
      </c>
      <c r="G114" s="28">
        <f>'Cena na poramnuvanje'!G114*'Sreden kurs'!$D$29</f>
        <v>0</v>
      </c>
      <c r="H114" s="28">
        <f>'Cena na poramnuvanje'!H114*'Sreden kurs'!$D$29</f>
        <v>0</v>
      </c>
      <c r="I114" s="28">
        <f>'Cena na poramnuvanje'!I114*'Sreden kurs'!$D$29</f>
        <v>0</v>
      </c>
      <c r="J114" s="28">
        <f>'Cena na poramnuvanje'!J114*'Sreden kurs'!$D$29</f>
        <v>0</v>
      </c>
      <c r="K114" s="28">
        <f>'Cena na poramnuvanje'!K114*'Sreden kurs'!$D$29</f>
        <v>0</v>
      </c>
      <c r="L114" s="28">
        <f>'Cena na poramnuvanje'!L114*'Sreden kurs'!$D$29</f>
        <v>0</v>
      </c>
      <c r="M114" s="28">
        <f>'Cena na poramnuvanje'!M114*'Sreden kurs'!$D$29</f>
        <v>0</v>
      </c>
      <c r="N114" s="28">
        <f>'Cena na poramnuvanje'!N114*'Sreden kurs'!$D$29</f>
        <v>0</v>
      </c>
      <c r="O114" s="28">
        <f>'Cena na poramnuvanje'!O114*'Sreden kurs'!$D$29</f>
        <v>0</v>
      </c>
      <c r="P114" s="28">
        <f>'Cena na poramnuvanje'!P114*'Sreden kurs'!$D$29</f>
        <v>0</v>
      </c>
      <c r="Q114" s="28">
        <f>'Cena na poramnuvanje'!Q114*'Sreden kurs'!$D$29</f>
        <v>0</v>
      </c>
      <c r="R114" s="28">
        <f>'Cena na poramnuvanje'!R114*'Sreden kurs'!$D$29</f>
        <v>0</v>
      </c>
      <c r="S114" s="28">
        <f>'Cena na poramnuvanje'!S114*'Sreden kurs'!$D$29</f>
        <v>0</v>
      </c>
      <c r="T114" s="28">
        <f>'Cena na poramnuvanje'!T114*'Sreden kurs'!$D$29</f>
        <v>0</v>
      </c>
      <c r="U114" s="28">
        <f>'Cena na poramnuvanje'!U114*'Sreden kurs'!$D$29</f>
        <v>0</v>
      </c>
      <c r="V114" s="28">
        <f>'Cena na poramnuvanje'!V114*'Sreden kurs'!$D$29</f>
        <v>0</v>
      </c>
      <c r="W114" s="28">
        <f>'Cena na poramnuvanje'!W114*'Sreden kurs'!$D$29</f>
        <v>0</v>
      </c>
      <c r="X114" s="28">
        <f>'Cena na poramnuvanje'!X114*'Sreden kurs'!$D$29</f>
        <v>0</v>
      </c>
      <c r="Y114" s="28">
        <f>'Cena na poramnuvanje'!Y114*'Sreden kurs'!$D$29</f>
        <v>0</v>
      </c>
      <c r="Z114" s="28">
        <f>'Cena na poramnuvanje'!Z114*'Sreden kurs'!$D$29</f>
        <v>0</v>
      </c>
      <c r="AA114" s="29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30">
        <f>'Cena na poramnuvanje'!D115*'Sreden kurs'!$D$29</f>
        <v>0</v>
      </c>
      <c r="E115" s="30">
        <f>'Cena na poramnuvanje'!E115*'Sreden kurs'!$D$29</f>
        <v>0</v>
      </c>
      <c r="F115" s="30">
        <f>'Cena na poramnuvanje'!F115*'Sreden kurs'!$D$29</f>
        <v>0</v>
      </c>
      <c r="G115" s="30">
        <f>'Cena na poramnuvanje'!G115*'Sreden kurs'!$D$29</f>
        <v>0</v>
      </c>
      <c r="H115" s="30">
        <f>'Cena na poramnuvanje'!H115*'Sreden kurs'!$D$29</f>
        <v>0</v>
      </c>
      <c r="I115" s="30">
        <f>'Cena na poramnuvanje'!I115*'Sreden kurs'!$D$29</f>
        <v>0</v>
      </c>
      <c r="J115" s="30">
        <f>'Cena na poramnuvanje'!J115*'Sreden kurs'!$D$29</f>
        <v>0</v>
      </c>
      <c r="K115" s="30">
        <f>'Cena na poramnuvanje'!K115*'Sreden kurs'!$D$29</f>
        <v>0</v>
      </c>
      <c r="L115" s="30">
        <f>'Cena na poramnuvanje'!L115*'Sreden kurs'!$D$29</f>
        <v>0</v>
      </c>
      <c r="M115" s="30">
        <f>'Cena na poramnuvanje'!M115*'Sreden kurs'!$D$29</f>
        <v>0</v>
      </c>
      <c r="N115" s="30">
        <f>'Cena na poramnuvanje'!N115*'Sreden kurs'!$D$29</f>
        <v>0</v>
      </c>
      <c r="O115" s="30">
        <f>'Cena na poramnuvanje'!O115*'Sreden kurs'!$D$29</f>
        <v>0</v>
      </c>
      <c r="P115" s="30">
        <f>'Cena na poramnuvanje'!P115*'Sreden kurs'!$D$29</f>
        <v>0</v>
      </c>
      <c r="Q115" s="30">
        <f>'Cena na poramnuvanje'!Q115*'Sreden kurs'!$D$29</f>
        <v>0</v>
      </c>
      <c r="R115" s="30">
        <f>'Cena na poramnuvanje'!R115*'Sreden kurs'!$D$29</f>
        <v>0</v>
      </c>
      <c r="S115" s="30">
        <f>'Cena na poramnuvanje'!S115*'Sreden kurs'!$D$29</f>
        <v>0</v>
      </c>
      <c r="T115" s="30">
        <f>'Cena na poramnuvanje'!T115*'Sreden kurs'!$D$29</f>
        <v>0</v>
      </c>
      <c r="U115" s="30">
        <f>'Cena na poramnuvanje'!U115*'Sreden kurs'!$D$29</f>
        <v>0</v>
      </c>
      <c r="V115" s="30">
        <f>'Cena na poramnuvanje'!V115*'Sreden kurs'!$D$29</f>
        <v>0</v>
      </c>
      <c r="W115" s="30">
        <f>'Cena na poramnuvanje'!W115*'Sreden kurs'!$D$29</f>
        <v>0</v>
      </c>
      <c r="X115" s="30">
        <f>'Cena na poramnuvanje'!X115*'Sreden kurs'!$D$29</f>
        <v>0</v>
      </c>
      <c r="Y115" s="30">
        <f>'Cena na poramnuvanje'!Y115*'Sreden kurs'!$D$29</f>
        <v>0</v>
      </c>
      <c r="Z115" s="30">
        <f>'Cena na poramnuvanje'!Z115*'Sreden kurs'!$D$29</f>
        <v>0</v>
      </c>
      <c r="AA115" s="31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29.08.2022</v>
      </c>
      <c r="C116" s="6" t="s">
        <v>26</v>
      </c>
      <c r="D116" s="28">
        <f>'Cena na poramnuvanje'!D116*'Sreden kurs'!$D$30</f>
        <v>0</v>
      </c>
      <c r="E116" s="28">
        <f>'Cena na poramnuvanje'!E116*'Sreden kurs'!$D$30</f>
        <v>0</v>
      </c>
      <c r="F116" s="28">
        <f>'Cena na poramnuvanje'!F116*'Sreden kurs'!$D$30</f>
        <v>0</v>
      </c>
      <c r="G116" s="28">
        <f>'Cena na poramnuvanje'!G116*'Sreden kurs'!$D$30</f>
        <v>0</v>
      </c>
      <c r="H116" s="28">
        <f>'Cena na poramnuvanje'!H116*'Sreden kurs'!$D$30</f>
        <v>0</v>
      </c>
      <c r="I116" s="28">
        <f>'Cena na poramnuvanje'!I116*'Sreden kurs'!$D$30</f>
        <v>0</v>
      </c>
      <c r="J116" s="28">
        <f>'Cena na poramnuvanje'!J116*'Sreden kurs'!$D$30</f>
        <v>0</v>
      </c>
      <c r="K116" s="28">
        <f>'Cena na poramnuvanje'!K116*'Sreden kurs'!$D$30</f>
        <v>0</v>
      </c>
      <c r="L116" s="28">
        <f>'Cena na poramnuvanje'!L116*'Sreden kurs'!$D$30</f>
        <v>0</v>
      </c>
      <c r="M116" s="28">
        <f>'Cena na poramnuvanje'!M116*'Sreden kurs'!$D$30</f>
        <v>75863.306750000003</v>
      </c>
      <c r="N116" s="28">
        <f>'Cena na poramnuvanje'!N116*'Sreden kurs'!$D$30</f>
        <v>0</v>
      </c>
      <c r="O116" s="28">
        <f>'Cena na poramnuvanje'!O116*'Sreden kurs'!$D$30</f>
        <v>64322.540099999998</v>
      </c>
      <c r="P116" s="28">
        <f>'Cena na poramnuvanje'!P116*'Sreden kurs'!$D$30</f>
        <v>72379.000050000002</v>
      </c>
      <c r="Q116" s="28">
        <f>'Cena na poramnuvanje'!Q116*'Sreden kurs'!$D$30</f>
        <v>70711.255649999992</v>
      </c>
      <c r="R116" s="28">
        <f>'Cena na poramnuvanje'!R116*'Sreden kurs'!$D$30</f>
        <v>74336.385899999994</v>
      </c>
      <c r="S116" s="28">
        <f>'Cena na poramnuvanje'!S116*'Sreden kurs'!$D$30</f>
        <v>77021.87255</v>
      </c>
      <c r="T116" s="28">
        <f>'Cena na poramnuvanje'!T116*'Sreden kurs'!$D$30</f>
        <v>74891.68574999999</v>
      </c>
      <c r="U116" s="28">
        <f>'Cena na poramnuvanje'!U116*'Sreden kurs'!$D$30</f>
        <v>0</v>
      </c>
      <c r="V116" s="28">
        <f>'Cena na poramnuvanje'!V116*'Sreden kurs'!$D$30</f>
        <v>0</v>
      </c>
      <c r="W116" s="28">
        <f>'Cena na poramnuvanje'!W116*'Sreden kurs'!$D$30</f>
        <v>0</v>
      </c>
      <c r="X116" s="28">
        <f>'Cena na poramnuvanje'!X116*'Sreden kurs'!$D$30</f>
        <v>0</v>
      </c>
      <c r="Y116" s="28">
        <f>'Cena na poramnuvanje'!Y116*'Sreden kurs'!$D$30</f>
        <v>0</v>
      </c>
      <c r="Z116" s="28">
        <f>'Cena na poramnuvanje'!Z116*'Sreden kurs'!$D$30</f>
        <v>0</v>
      </c>
      <c r="AA116" s="29">
        <f>'Cena na poramnuvanje'!AA116*'Sreden kurs'!$D$30</f>
        <v>0</v>
      </c>
    </row>
    <row r="117" spans="2:27" x14ac:dyDescent="0.25">
      <c r="B117" s="66"/>
      <c r="C117" s="6" t="s">
        <v>27</v>
      </c>
      <c r="D117" s="28">
        <f>'Cena na poramnuvanje'!D117*'Sreden kurs'!$D$30</f>
        <v>10900.6037</v>
      </c>
      <c r="E117" s="28">
        <f>'Cena na poramnuvanje'!E117*'Sreden kurs'!$D$30</f>
        <v>10038.443800000001</v>
      </c>
      <c r="F117" s="28">
        <f>'Cena na poramnuvanje'!F117*'Sreden kurs'!$D$30</f>
        <v>9654.1000500000009</v>
      </c>
      <c r="G117" s="28">
        <f>'Cena na poramnuvanje'!G117*'Sreden kurs'!$D$30</f>
        <v>9769.7106499999991</v>
      </c>
      <c r="H117" s="28">
        <f>'Cena na poramnuvanje'!H117*'Sreden kurs'!$D$30</f>
        <v>9728.5089999999982</v>
      </c>
      <c r="I117" s="28">
        <f>'Cena na poramnuvanje'!I117*'Sreden kurs'!$D$30</f>
        <v>10791.142599999999</v>
      </c>
      <c r="J117" s="28">
        <f>'Cena na poramnuvanje'!J117*'Sreden kurs'!$D$30</f>
        <v>17409.121549999996</v>
      </c>
      <c r="K117" s="28">
        <f>'Cena na poramnuvanje'!K117*'Sreden kurs'!$D$30</f>
        <v>23673.115199999997</v>
      </c>
      <c r="L117" s="28">
        <f>'Cena na poramnuvanje'!L117*'Sreden kurs'!$D$30</f>
        <v>24658.88005</v>
      </c>
      <c r="M117" s="28">
        <f>'Cena na poramnuvanje'!M117*'Sreden kurs'!$D$30</f>
        <v>0</v>
      </c>
      <c r="N117" s="28">
        <f>'Cena na poramnuvanje'!N117*'Sreden kurs'!$D$30</f>
        <v>14606.907350000001</v>
      </c>
      <c r="O117" s="28">
        <f>'Cena na poramnuvanje'!O117*'Sreden kurs'!$D$30</f>
        <v>0</v>
      </c>
      <c r="P117" s="28">
        <f>'Cena na poramnuvanje'!P117*'Sreden kurs'!$D$30</f>
        <v>0</v>
      </c>
      <c r="Q117" s="28">
        <f>'Cena na poramnuvanje'!Q117*'Sreden kurs'!$D$30</f>
        <v>0</v>
      </c>
      <c r="R117" s="28">
        <f>'Cena na poramnuvanje'!R117*'Sreden kurs'!$D$30</f>
        <v>0</v>
      </c>
      <c r="S117" s="28">
        <f>'Cena na poramnuvanje'!S117*'Sreden kurs'!$D$30</f>
        <v>0</v>
      </c>
      <c r="T117" s="28">
        <f>'Cena na poramnuvanje'!T117*'Sreden kurs'!$D$30</f>
        <v>0</v>
      </c>
      <c r="U117" s="28">
        <f>'Cena na poramnuvanje'!U117*'Sreden kurs'!$D$30</f>
        <v>25094.264649999997</v>
      </c>
      <c r="V117" s="28">
        <f>'Cena na poramnuvanje'!V117*'Sreden kurs'!$D$30</f>
        <v>25809.451499999999</v>
      </c>
      <c r="W117" s="28">
        <f>'Cena na poramnuvanje'!W117*'Sreden kurs'!$D$30</f>
        <v>26781.072499999998</v>
      </c>
      <c r="X117" s="28">
        <f>'Cena na poramnuvanje'!X117*'Sreden kurs'!$D$30</f>
        <v>26470.522749999996</v>
      </c>
      <c r="Y117" s="28">
        <f>'Cena na poramnuvanje'!Y117*'Sreden kurs'!$D$30</f>
        <v>24598</v>
      </c>
      <c r="Z117" s="28">
        <f>'Cena na poramnuvanje'!Z117*'Sreden kurs'!$D$30</f>
        <v>17055.217200636074</v>
      </c>
      <c r="AA117" s="29">
        <f>'Cena na poramnuvanje'!AA117*'Sreden kurs'!$D$30</f>
        <v>12846.3055</v>
      </c>
    </row>
    <row r="118" spans="2:27" x14ac:dyDescent="0.25">
      <c r="B118" s="66"/>
      <c r="C118" s="6" t="s">
        <v>28</v>
      </c>
      <c r="D118" s="28">
        <f>'Cena na poramnuvanje'!D118*'Sreden kurs'!$D$30</f>
        <v>0</v>
      </c>
      <c r="E118" s="28">
        <f>'Cena na poramnuvanje'!E118*'Sreden kurs'!$D$30</f>
        <v>0</v>
      </c>
      <c r="F118" s="28">
        <f>'Cena na poramnuvanje'!F118*'Sreden kurs'!$D$30</f>
        <v>0</v>
      </c>
      <c r="G118" s="28">
        <f>'Cena na poramnuvanje'!G118*'Sreden kurs'!$D$30</f>
        <v>0</v>
      </c>
      <c r="H118" s="28">
        <f>'Cena na poramnuvanje'!H118*'Sreden kurs'!$D$30</f>
        <v>0</v>
      </c>
      <c r="I118" s="28">
        <f>'Cena na poramnuvanje'!I118*'Sreden kurs'!$D$30</f>
        <v>0</v>
      </c>
      <c r="J118" s="28">
        <f>'Cena na poramnuvanje'!J118*'Sreden kurs'!$D$30</f>
        <v>0</v>
      </c>
      <c r="K118" s="28">
        <f>'Cena na poramnuvanje'!K118*'Sreden kurs'!$D$30</f>
        <v>0</v>
      </c>
      <c r="L118" s="28">
        <f>'Cena na poramnuvanje'!L118*'Sreden kurs'!$D$30</f>
        <v>0</v>
      </c>
      <c r="M118" s="28">
        <f>'Cena na poramnuvanje'!M118*'Sreden kurs'!$D$30</f>
        <v>0</v>
      </c>
      <c r="N118" s="28">
        <f>'Cena na poramnuvanje'!N118*'Sreden kurs'!$D$30</f>
        <v>0</v>
      </c>
      <c r="O118" s="28">
        <f>'Cena na poramnuvanje'!O118*'Sreden kurs'!$D$30</f>
        <v>0</v>
      </c>
      <c r="P118" s="28">
        <f>'Cena na poramnuvanje'!P118*'Sreden kurs'!$D$30</f>
        <v>0</v>
      </c>
      <c r="Q118" s="28">
        <f>'Cena na poramnuvanje'!Q118*'Sreden kurs'!$D$30</f>
        <v>0</v>
      </c>
      <c r="R118" s="28">
        <f>'Cena na poramnuvanje'!R118*'Sreden kurs'!$D$30</f>
        <v>0</v>
      </c>
      <c r="S118" s="28">
        <f>'Cena na poramnuvanje'!S118*'Sreden kurs'!$D$30</f>
        <v>0</v>
      </c>
      <c r="T118" s="28">
        <f>'Cena na poramnuvanje'!T118*'Sreden kurs'!$D$30</f>
        <v>0</v>
      </c>
      <c r="U118" s="28">
        <f>'Cena na poramnuvanje'!U118*'Sreden kurs'!$D$30</f>
        <v>0</v>
      </c>
      <c r="V118" s="28">
        <f>'Cena na poramnuvanje'!V118*'Sreden kurs'!$D$30</f>
        <v>0</v>
      </c>
      <c r="W118" s="28">
        <f>'Cena na poramnuvanje'!W118*'Sreden kurs'!$D$30</f>
        <v>0</v>
      </c>
      <c r="X118" s="28">
        <f>'Cena na poramnuvanje'!X118*'Sreden kurs'!$D$30</f>
        <v>0</v>
      </c>
      <c r="Y118" s="28">
        <f>'Cena na poramnuvanje'!Y118*'Sreden kurs'!$D$30</f>
        <v>0</v>
      </c>
      <c r="Z118" s="28">
        <f>'Cena na poramnuvanje'!Z118*'Sreden kurs'!$D$30</f>
        <v>0</v>
      </c>
      <c r="AA118" s="29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30">
        <f>'Cena na poramnuvanje'!D119*'Sreden kurs'!$D$30</f>
        <v>0</v>
      </c>
      <c r="E119" s="30">
        <f>'Cena na poramnuvanje'!E119*'Sreden kurs'!$D$30</f>
        <v>0</v>
      </c>
      <c r="F119" s="30">
        <f>'Cena na poramnuvanje'!F119*'Sreden kurs'!$D$30</f>
        <v>0</v>
      </c>
      <c r="G119" s="30">
        <f>'Cena na poramnuvanje'!G119*'Sreden kurs'!$D$30</f>
        <v>0</v>
      </c>
      <c r="H119" s="30">
        <f>'Cena na poramnuvanje'!H119*'Sreden kurs'!$D$30</f>
        <v>0</v>
      </c>
      <c r="I119" s="30">
        <f>'Cena na poramnuvanje'!I119*'Sreden kurs'!$D$30</f>
        <v>0</v>
      </c>
      <c r="J119" s="30">
        <f>'Cena na poramnuvanje'!J119*'Sreden kurs'!$D$30</f>
        <v>0</v>
      </c>
      <c r="K119" s="30">
        <f>'Cena na poramnuvanje'!K119*'Sreden kurs'!$D$30</f>
        <v>0</v>
      </c>
      <c r="L119" s="30">
        <f>'Cena na poramnuvanje'!L119*'Sreden kurs'!$D$30</f>
        <v>0</v>
      </c>
      <c r="M119" s="30">
        <f>'Cena na poramnuvanje'!M119*'Sreden kurs'!$D$30</f>
        <v>0</v>
      </c>
      <c r="N119" s="30">
        <f>'Cena na poramnuvanje'!N119*'Sreden kurs'!$D$30</f>
        <v>0</v>
      </c>
      <c r="O119" s="30">
        <f>'Cena na poramnuvanje'!O119*'Sreden kurs'!$D$30</f>
        <v>0</v>
      </c>
      <c r="P119" s="30">
        <f>'Cena na poramnuvanje'!P119*'Sreden kurs'!$D$30</f>
        <v>0</v>
      </c>
      <c r="Q119" s="30">
        <f>'Cena na poramnuvanje'!Q119*'Sreden kurs'!$D$30</f>
        <v>0</v>
      </c>
      <c r="R119" s="30">
        <f>'Cena na poramnuvanje'!R119*'Sreden kurs'!$D$30</f>
        <v>0</v>
      </c>
      <c r="S119" s="30">
        <f>'Cena na poramnuvanje'!S119*'Sreden kurs'!$D$30</f>
        <v>0</v>
      </c>
      <c r="T119" s="30">
        <f>'Cena na poramnuvanje'!T119*'Sreden kurs'!$D$30</f>
        <v>0</v>
      </c>
      <c r="U119" s="30">
        <f>'Cena na poramnuvanje'!U119*'Sreden kurs'!$D$30</f>
        <v>0</v>
      </c>
      <c r="V119" s="30">
        <f>'Cena na poramnuvanje'!V119*'Sreden kurs'!$D$30</f>
        <v>0</v>
      </c>
      <c r="W119" s="30">
        <f>'Cena na poramnuvanje'!W119*'Sreden kurs'!$D$30</f>
        <v>0</v>
      </c>
      <c r="X119" s="30">
        <f>'Cena na poramnuvanje'!X119*'Sreden kurs'!$D$30</f>
        <v>0</v>
      </c>
      <c r="Y119" s="30">
        <f>'Cena na poramnuvanje'!Y119*'Sreden kurs'!$D$30</f>
        <v>0</v>
      </c>
      <c r="Z119" s="30">
        <f>'Cena na poramnuvanje'!Z119*'Sreden kurs'!$D$30</f>
        <v>0</v>
      </c>
      <c r="AA119" s="31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30.08.2022</v>
      </c>
      <c r="C120" s="6" t="s">
        <v>26</v>
      </c>
      <c r="D120" s="28">
        <f>'Cena na poramnuvanje'!D120*'Sreden kurs'!$D$31</f>
        <v>0</v>
      </c>
      <c r="E120" s="28">
        <f>'Cena na poramnuvanje'!E120*'Sreden kurs'!$D$31</f>
        <v>0</v>
      </c>
      <c r="F120" s="28">
        <f>'Cena na poramnuvanje'!F120*'Sreden kurs'!$D$31</f>
        <v>0</v>
      </c>
      <c r="G120" s="28">
        <f>'Cena na poramnuvanje'!G120*'Sreden kurs'!$D$31</f>
        <v>0</v>
      </c>
      <c r="H120" s="28">
        <f>'Cena na poramnuvanje'!H120*'Sreden kurs'!$D$31</f>
        <v>0</v>
      </c>
      <c r="I120" s="28">
        <f>'Cena na poramnuvanje'!I120*'Sreden kurs'!$D$31</f>
        <v>0</v>
      </c>
      <c r="J120" s="28">
        <f>'Cena na poramnuvanje'!J120*'Sreden kurs'!$D$31</f>
        <v>0</v>
      </c>
      <c r="K120" s="28">
        <f>'Cena na poramnuvanje'!K120*'Sreden kurs'!$D$31</f>
        <v>0</v>
      </c>
      <c r="L120" s="28">
        <f>'Cena na poramnuvanje'!L120*'Sreden kurs'!$D$31</f>
        <v>0</v>
      </c>
      <c r="M120" s="28">
        <f>'Cena na poramnuvanje'!M120*'Sreden kurs'!$D$31</f>
        <v>0</v>
      </c>
      <c r="N120" s="28">
        <f>'Cena na poramnuvanje'!N120*'Sreden kurs'!$D$31</f>
        <v>0</v>
      </c>
      <c r="O120" s="28">
        <f>'Cena na poramnuvanje'!O120*'Sreden kurs'!$D$31</f>
        <v>0</v>
      </c>
      <c r="P120" s="28">
        <f>'Cena na poramnuvanje'!P120*'Sreden kurs'!$D$31</f>
        <v>0</v>
      </c>
      <c r="Q120" s="28">
        <f>'Cena na poramnuvanje'!Q120*'Sreden kurs'!$D$31</f>
        <v>0</v>
      </c>
      <c r="R120" s="28">
        <f>'Cena na poramnuvanje'!R120*'Sreden kurs'!$D$31</f>
        <v>69432.774599999975</v>
      </c>
      <c r="S120" s="28">
        <f>'Cena na poramnuvanje'!S120*'Sreden kurs'!$D$31</f>
        <v>71607.237800000003</v>
      </c>
      <c r="T120" s="28">
        <f>'Cena na poramnuvanje'!T120*'Sreden kurs'!$D$31</f>
        <v>74186.953049999996</v>
      </c>
      <c r="U120" s="28">
        <f>'Cena na poramnuvanje'!U120*'Sreden kurs'!$D$31</f>
        <v>0</v>
      </c>
      <c r="V120" s="28">
        <f>'Cena na poramnuvanje'!V120*'Sreden kurs'!$D$31</f>
        <v>0</v>
      </c>
      <c r="W120" s="28">
        <f>'Cena na poramnuvanje'!W120*'Sreden kurs'!$D$31</f>
        <v>0</v>
      </c>
      <c r="X120" s="28">
        <f>'Cena na poramnuvanje'!X120*'Sreden kurs'!$D$31</f>
        <v>0</v>
      </c>
      <c r="Y120" s="28">
        <f>'Cena na poramnuvanje'!Y120*'Sreden kurs'!$D$31</f>
        <v>0</v>
      </c>
      <c r="Z120" s="28">
        <f>'Cena na poramnuvanje'!Z120*'Sreden kurs'!$D$31</f>
        <v>0</v>
      </c>
      <c r="AA120" s="29">
        <f>'Cena na poramnuvanje'!AA120*'Sreden kurs'!$D$31</f>
        <v>0</v>
      </c>
    </row>
    <row r="121" spans="2:27" x14ac:dyDescent="0.25">
      <c r="B121" s="66"/>
      <c r="C121" s="6" t="s">
        <v>27</v>
      </c>
      <c r="D121" s="28">
        <f>'Cena na poramnuvanje'!D121*'Sreden kurs'!$D$31</f>
        <v>11410.39725</v>
      </c>
      <c r="E121" s="28">
        <f>'Cena na poramnuvanje'!E121*'Sreden kurs'!$D$31</f>
        <v>10996.535899999999</v>
      </c>
      <c r="F121" s="28">
        <f>'Cena na poramnuvanje'!F121*'Sreden kurs'!$D$31</f>
        <v>10810.821</v>
      </c>
      <c r="G121" s="28">
        <f>'Cena na poramnuvanje'!G121*'Sreden kurs'!$D$31</f>
        <v>10810.206049999999</v>
      </c>
      <c r="H121" s="28">
        <f>'Cena na poramnuvanje'!H121*'Sreden kurs'!$D$31</f>
        <v>11031.588049999998</v>
      </c>
      <c r="I121" s="28">
        <f>'Cena na poramnuvanje'!I121*'Sreden kurs'!$D$31</f>
        <v>11319.38465</v>
      </c>
      <c r="J121" s="28">
        <f>'Cena na poramnuvanje'!J121*'Sreden kurs'!$D$31</f>
        <v>18682.784678004075</v>
      </c>
      <c r="K121" s="28">
        <f>'Cena na poramnuvanje'!K121*'Sreden kurs'!$D$31</f>
        <v>23923.399849999998</v>
      </c>
      <c r="L121" s="28">
        <f>'Cena na poramnuvanje'!L121*'Sreden kurs'!$D$31</f>
        <v>24331.111700000001</v>
      </c>
      <c r="M121" s="28">
        <f>'Cena na poramnuvanje'!M121*'Sreden kurs'!$D$31</f>
        <v>23545.205599999998</v>
      </c>
      <c r="N121" s="28">
        <f>'Cena na poramnuvanje'!N121*'Sreden kurs'!$D$31</f>
        <v>19203.147742422963</v>
      </c>
      <c r="O121" s="28">
        <f>'Cena na poramnuvanje'!O121*'Sreden kurs'!$D$31</f>
        <v>18327.76746674208</v>
      </c>
      <c r="P121" s="28">
        <f>'Cena na poramnuvanje'!P121*'Sreden kurs'!$D$31</f>
        <v>23616.539799999999</v>
      </c>
      <c r="Q121" s="28">
        <f>'Cena na poramnuvanje'!Q121*'Sreden kurs'!$D$31</f>
        <v>23601.780999999999</v>
      </c>
      <c r="R121" s="28">
        <f>'Cena na poramnuvanje'!R121*'Sreden kurs'!$D$31</f>
        <v>0</v>
      </c>
      <c r="S121" s="28">
        <f>'Cena na poramnuvanje'!S121*'Sreden kurs'!$D$31</f>
        <v>0</v>
      </c>
      <c r="T121" s="28">
        <f>'Cena na poramnuvanje'!T121*'Sreden kurs'!$D$31</f>
        <v>0</v>
      </c>
      <c r="U121" s="28">
        <f>'Cena na poramnuvanje'!U121*'Sreden kurs'!$D$31</f>
        <v>24973.734450000004</v>
      </c>
      <c r="V121" s="28">
        <f>'Cena na poramnuvanje'!V121*'Sreden kurs'!$D$31</f>
        <v>28107.519649999998</v>
      </c>
      <c r="W121" s="28">
        <f>'Cena na poramnuvanje'!W121*'Sreden kurs'!$D$31</f>
        <v>32195.707249999996</v>
      </c>
      <c r="X121" s="28">
        <f>'Cena na poramnuvanje'!X121*'Sreden kurs'!$D$31</f>
        <v>32000.768099999998</v>
      </c>
      <c r="Y121" s="28">
        <f>'Cena na poramnuvanje'!Y121*'Sreden kurs'!$D$31</f>
        <v>27275.492300000002</v>
      </c>
      <c r="Z121" s="28">
        <f>'Cena na poramnuvanje'!Z121*'Sreden kurs'!$D$31</f>
        <v>11696.963949999999</v>
      </c>
      <c r="AA121" s="29">
        <f>'Cena na poramnuvanje'!AA121*'Sreden kurs'!$D$31</f>
        <v>10718.5785</v>
      </c>
    </row>
    <row r="122" spans="2:27" x14ac:dyDescent="0.25">
      <c r="B122" s="66"/>
      <c r="C122" s="6" t="s">
        <v>28</v>
      </c>
      <c r="D122" s="28">
        <f>'Cena na poramnuvanje'!D122*'Sreden kurs'!$D$31</f>
        <v>0</v>
      </c>
      <c r="E122" s="28">
        <f>'Cena na poramnuvanje'!E122*'Sreden kurs'!$D$31</f>
        <v>0</v>
      </c>
      <c r="F122" s="28">
        <f>'Cena na poramnuvanje'!F122*'Sreden kurs'!$D$31</f>
        <v>0</v>
      </c>
      <c r="G122" s="28">
        <f>'Cena na poramnuvanje'!G122*'Sreden kurs'!$D$31</f>
        <v>0</v>
      </c>
      <c r="H122" s="28">
        <f>'Cena na poramnuvanje'!H122*'Sreden kurs'!$D$31</f>
        <v>0</v>
      </c>
      <c r="I122" s="28">
        <f>'Cena na poramnuvanje'!I122*'Sreden kurs'!$D$31</f>
        <v>0</v>
      </c>
      <c r="J122" s="28">
        <f>'Cena na poramnuvanje'!J122*'Sreden kurs'!$D$31</f>
        <v>0</v>
      </c>
      <c r="K122" s="28">
        <f>'Cena na poramnuvanje'!K122*'Sreden kurs'!$D$31</f>
        <v>0</v>
      </c>
      <c r="L122" s="28">
        <f>'Cena na poramnuvanje'!L122*'Sreden kurs'!$D$31</f>
        <v>0</v>
      </c>
      <c r="M122" s="28">
        <f>'Cena na poramnuvanje'!M122*'Sreden kurs'!$D$31</f>
        <v>0</v>
      </c>
      <c r="N122" s="28">
        <f>'Cena na poramnuvanje'!N122*'Sreden kurs'!$D$31</f>
        <v>0</v>
      </c>
      <c r="O122" s="28">
        <f>'Cena na poramnuvanje'!O122*'Sreden kurs'!$D$31</f>
        <v>0</v>
      </c>
      <c r="P122" s="28">
        <f>'Cena na poramnuvanje'!P122*'Sreden kurs'!$D$31</f>
        <v>0</v>
      </c>
      <c r="Q122" s="28">
        <f>'Cena na poramnuvanje'!Q122*'Sreden kurs'!$D$31</f>
        <v>0</v>
      </c>
      <c r="R122" s="28">
        <f>'Cena na poramnuvanje'!R122*'Sreden kurs'!$D$31</f>
        <v>0</v>
      </c>
      <c r="S122" s="28">
        <f>'Cena na poramnuvanje'!S122*'Sreden kurs'!$D$31</f>
        <v>0</v>
      </c>
      <c r="T122" s="28">
        <f>'Cena na poramnuvanje'!T122*'Sreden kurs'!$D$31</f>
        <v>0</v>
      </c>
      <c r="U122" s="28">
        <f>'Cena na poramnuvanje'!U122*'Sreden kurs'!$D$31</f>
        <v>0</v>
      </c>
      <c r="V122" s="28">
        <f>'Cena na poramnuvanje'!V122*'Sreden kurs'!$D$31</f>
        <v>0</v>
      </c>
      <c r="W122" s="28">
        <f>'Cena na poramnuvanje'!W122*'Sreden kurs'!$D$31</f>
        <v>0</v>
      </c>
      <c r="X122" s="28">
        <f>'Cena na poramnuvanje'!X122*'Sreden kurs'!$D$31</f>
        <v>0</v>
      </c>
      <c r="Y122" s="28">
        <f>'Cena na poramnuvanje'!Y122*'Sreden kurs'!$D$31</f>
        <v>0</v>
      </c>
      <c r="Z122" s="28">
        <f>'Cena na poramnuvanje'!Z122*'Sreden kurs'!$D$31</f>
        <v>0</v>
      </c>
      <c r="AA122" s="29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30">
        <f>'Cena na poramnuvanje'!D123*'Sreden kurs'!$D$31</f>
        <v>0</v>
      </c>
      <c r="E123" s="30">
        <f>'Cena na poramnuvanje'!E123*'Sreden kurs'!$D$31</f>
        <v>0</v>
      </c>
      <c r="F123" s="30">
        <f>'Cena na poramnuvanje'!F123*'Sreden kurs'!$D$31</f>
        <v>0</v>
      </c>
      <c r="G123" s="30">
        <f>'Cena na poramnuvanje'!G123*'Sreden kurs'!$D$31</f>
        <v>0</v>
      </c>
      <c r="H123" s="30">
        <f>'Cena na poramnuvanje'!H123*'Sreden kurs'!$D$31</f>
        <v>0</v>
      </c>
      <c r="I123" s="30">
        <f>'Cena na poramnuvanje'!I123*'Sreden kurs'!$D$31</f>
        <v>0</v>
      </c>
      <c r="J123" s="30">
        <f>'Cena na poramnuvanje'!J123*'Sreden kurs'!$D$31</f>
        <v>0</v>
      </c>
      <c r="K123" s="30">
        <f>'Cena na poramnuvanje'!K123*'Sreden kurs'!$D$31</f>
        <v>0</v>
      </c>
      <c r="L123" s="30">
        <f>'Cena na poramnuvanje'!L123*'Sreden kurs'!$D$31</f>
        <v>0</v>
      </c>
      <c r="M123" s="30">
        <f>'Cena na poramnuvanje'!M123*'Sreden kurs'!$D$31</f>
        <v>0</v>
      </c>
      <c r="N123" s="30">
        <f>'Cena na poramnuvanje'!N123*'Sreden kurs'!$D$31</f>
        <v>0</v>
      </c>
      <c r="O123" s="30">
        <f>'Cena na poramnuvanje'!O123*'Sreden kurs'!$D$31</f>
        <v>0</v>
      </c>
      <c r="P123" s="30">
        <f>'Cena na poramnuvanje'!P123*'Sreden kurs'!$D$31</f>
        <v>0</v>
      </c>
      <c r="Q123" s="30">
        <f>'Cena na poramnuvanje'!Q123*'Sreden kurs'!$D$31</f>
        <v>0</v>
      </c>
      <c r="R123" s="30">
        <f>'Cena na poramnuvanje'!R123*'Sreden kurs'!$D$31</f>
        <v>0</v>
      </c>
      <c r="S123" s="30">
        <f>'Cena na poramnuvanje'!S123*'Sreden kurs'!$D$31</f>
        <v>0</v>
      </c>
      <c r="T123" s="30">
        <f>'Cena na poramnuvanje'!T123*'Sreden kurs'!$D$31</f>
        <v>0</v>
      </c>
      <c r="U123" s="30">
        <f>'Cena na poramnuvanje'!U123*'Sreden kurs'!$D$31</f>
        <v>0</v>
      </c>
      <c r="V123" s="30">
        <f>'Cena na poramnuvanje'!V123*'Sreden kurs'!$D$31</f>
        <v>0</v>
      </c>
      <c r="W123" s="30">
        <f>'Cena na poramnuvanje'!W123*'Sreden kurs'!$D$31</f>
        <v>0</v>
      </c>
      <c r="X123" s="30">
        <f>'Cena na poramnuvanje'!X123*'Sreden kurs'!$D$31</f>
        <v>0</v>
      </c>
      <c r="Y123" s="30">
        <f>'Cena na poramnuvanje'!Y123*'Sreden kurs'!$D$31</f>
        <v>0</v>
      </c>
      <c r="Z123" s="30">
        <f>'Cena na poramnuvanje'!Z123*'Sreden kurs'!$D$31</f>
        <v>0</v>
      </c>
      <c r="AA123" s="31">
        <f>'Cena na poramnuvanje'!AA123*'Sreden kurs'!$D$31</f>
        <v>0</v>
      </c>
    </row>
    <row r="124" spans="2:27" ht="15.75" thickTop="1" x14ac:dyDescent="0.25">
      <c r="B124" s="65" t="str">
        <f>'Cena na poramnuvanje'!B124:B127</f>
        <v>31.08.2022</v>
      </c>
      <c r="C124" s="6" t="s">
        <v>26</v>
      </c>
      <c r="D124" s="28">
        <f>'Cena na poramnuvanje'!D124*'Sreden kurs'!$D$32</f>
        <v>0</v>
      </c>
      <c r="E124" s="28">
        <f>'Cena na poramnuvanje'!E124*'Sreden kurs'!$D$32</f>
        <v>0</v>
      </c>
      <c r="F124" s="28">
        <f>'Cena na poramnuvanje'!F124*'Sreden kurs'!$D$32</f>
        <v>0</v>
      </c>
      <c r="G124" s="28">
        <f>'Cena na poramnuvanje'!G124*'Sreden kurs'!$D$32</f>
        <v>0</v>
      </c>
      <c r="H124" s="28">
        <f>'Cena na poramnuvanje'!H124*'Sreden kurs'!$D$32</f>
        <v>0</v>
      </c>
      <c r="I124" s="28">
        <f>'Cena na poramnuvanje'!I124*'Sreden kurs'!$D$32</f>
        <v>0</v>
      </c>
      <c r="J124" s="28">
        <f>'Cena na poramnuvanje'!J124*'Sreden kurs'!$D$32</f>
        <v>0</v>
      </c>
      <c r="K124" s="28">
        <f>'Cena na poramnuvanje'!K124*'Sreden kurs'!$D$32</f>
        <v>0</v>
      </c>
      <c r="L124" s="28">
        <f>'Cena na poramnuvanje'!L124*'Sreden kurs'!$D$32</f>
        <v>0</v>
      </c>
      <c r="M124" s="28">
        <f>'Cena na poramnuvanje'!M124*'Sreden kurs'!$D$32</f>
        <v>0</v>
      </c>
      <c r="N124" s="28">
        <f>'Cena na poramnuvanje'!N124*'Sreden kurs'!$D$32</f>
        <v>0</v>
      </c>
      <c r="O124" s="28">
        <f>'Cena na poramnuvanje'!O124*'Sreden kurs'!$D$32</f>
        <v>0</v>
      </c>
      <c r="P124" s="28">
        <f>'Cena na poramnuvanje'!P124*'Sreden kurs'!$D$32</f>
        <v>0</v>
      </c>
      <c r="Q124" s="28">
        <f>'Cena na poramnuvanje'!Q124*'Sreden kurs'!$D$32</f>
        <v>0</v>
      </c>
      <c r="R124" s="28">
        <f>'Cena na poramnuvanje'!R124*'Sreden kurs'!$D$32</f>
        <v>0</v>
      </c>
      <c r="S124" s="28">
        <f>'Cena na poramnuvanje'!S124*'Sreden kurs'!$D$32</f>
        <v>0</v>
      </c>
      <c r="T124" s="28">
        <f>'Cena na poramnuvanje'!T124*'Sreden kurs'!$D$32</f>
        <v>0</v>
      </c>
      <c r="U124" s="28">
        <f>'Cena na poramnuvanje'!U124*'Sreden kurs'!$D$32</f>
        <v>0</v>
      </c>
      <c r="V124" s="28">
        <f>'Cena na poramnuvanje'!V124*'Sreden kurs'!$D$32</f>
        <v>0</v>
      </c>
      <c r="W124" s="28">
        <f>'Cena na poramnuvanje'!W124*'Sreden kurs'!$D$32</f>
        <v>0</v>
      </c>
      <c r="X124" s="28">
        <f>'Cena na poramnuvanje'!X124*'Sreden kurs'!$D$32</f>
        <v>0</v>
      </c>
      <c r="Y124" s="28">
        <f>'Cena na poramnuvanje'!Y124*'Sreden kurs'!$D$32</f>
        <v>0</v>
      </c>
      <c r="Z124" s="28">
        <f>'Cena na poramnuvanje'!Z124*'Sreden kurs'!$D$32</f>
        <v>67255.509030000001</v>
      </c>
      <c r="AA124" s="29">
        <f>'Cena na poramnuvanje'!AA124*'Sreden kurs'!$D$32</f>
        <v>50292.050050000005</v>
      </c>
    </row>
    <row r="125" spans="2:27" x14ac:dyDescent="0.25">
      <c r="B125" s="66"/>
      <c r="C125" s="6" t="s">
        <v>27</v>
      </c>
      <c r="D125" s="28">
        <f>'Cena na poramnuvanje'!D125*'Sreden kurs'!$D$32</f>
        <v>0</v>
      </c>
      <c r="E125" s="28">
        <f>'Cena na poramnuvanje'!E125*'Sreden kurs'!$D$32</f>
        <v>0</v>
      </c>
      <c r="F125" s="28">
        <f>'Cena na poramnuvanje'!F125*'Sreden kurs'!$D$32</f>
        <v>0</v>
      </c>
      <c r="G125" s="28">
        <f>'Cena na poramnuvanje'!G125*'Sreden kurs'!$D$32</f>
        <v>0</v>
      </c>
      <c r="H125" s="28">
        <f>'Cena na poramnuvanje'!H125*'Sreden kurs'!$D$32</f>
        <v>0</v>
      </c>
      <c r="I125" s="28">
        <f>'Cena na poramnuvanje'!I125*'Sreden kurs'!$D$32</f>
        <v>0</v>
      </c>
      <c r="J125" s="28">
        <f>'Cena na poramnuvanje'!J125*'Sreden kurs'!$D$32</f>
        <v>19985.225000000002</v>
      </c>
      <c r="K125" s="28">
        <f>'Cena na poramnuvanje'!K125*'Sreden kurs'!$D$32</f>
        <v>23074.018390000001</v>
      </c>
      <c r="L125" s="28">
        <f>'Cena na poramnuvanje'!L125*'Sreden kurs'!$D$32</f>
        <v>22874.166140000001</v>
      </c>
      <c r="M125" s="28">
        <f>'Cena na poramnuvanje'!M125*'Sreden kurs'!$D$32</f>
        <v>21502.872240000001</v>
      </c>
      <c r="N125" s="28">
        <f>'Cena na poramnuvanje'!N125*'Sreden kurs'!$D$32</f>
        <v>22763.478740000002</v>
      </c>
      <c r="O125" s="28">
        <f>'Cena na poramnuvanje'!O125*'Sreden kurs'!$D$32</f>
        <v>22285.063200000004</v>
      </c>
      <c r="P125" s="28">
        <f>'Cena na poramnuvanje'!P125*'Sreden kurs'!$D$32</f>
        <v>22515.047019999998</v>
      </c>
      <c r="Q125" s="28">
        <f>'Cena na poramnuvanje'!Q125*'Sreden kurs'!$D$32</f>
        <v>22796.684960000006</v>
      </c>
      <c r="R125" s="28">
        <f>'Cena na poramnuvanje'!R125*'Sreden kurs'!$D$32</f>
        <v>22764.708600000002</v>
      </c>
      <c r="S125" s="28">
        <f>'Cena na poramnuvanje'!S125*'Sreden kurs'!$D$32</f>
        <v>22860.02275</v>
      </c>
      <c r="T125" s="28">
        <f>'Cena na poramnuvanje'!T125*'Sreden kurs'!$D$32</f>
        <v>23876.502039999996</v>
      </c>
      <c r="U125" s="28">
        <f>'Cena na poramnuvanje'!U125*'Sreden kurs'!$D$32</f>
        <v>22711.824619999999</v>
      </c>
      <c r="V125" s="28">
        <f>'Cena na poramnuvanje'!V125*'Sreden kurs'!$D$32</f>
        <v>22722.278429999998</v>
      </c>
      <c r="W125" s="28">
        <f>'Cena na poramnuvanje'!W125*'Sreden kurs'!$D$32</f>
        <v>23252.963020000003</v>
      </c>
      <c r="X125" s="28">
        <f>'Cena na poramnuvanje'!X125*'Sreden kurs'!$D$32</f>
        <v>29551.691010000002</v>
      </c>
      <c r="Y125" s="28">
        <f>'Cena na poramnuvanje'!Y125*'Sreden kurs'!$D$32</f>
        <v>24680.215550000001</v>
      </c>
      <c r="Z125" s="28">
        <f>'Cena na poramnuvanje'!Z125*'Sreden kurs'!$D$32</f>
        <v>0</v>
      </c>
      <c r="AA125" s="29">
        <f>'Cena na poramnuvanje'!AA125*'Sreden kurs'!$D$32</f>
        <v>0</v>
      </c>
    </row>
    <row r="126" spans="2:27" x14ac:dyDescent="0.25">
      <c r="B126" s="66"/>
      <c r="C126" s="6" t="s">
        <v>28</v>
      </c>
      <c r="D126" s="28">
        <f>'Cena na poramnuvanje'!D126*'Sreden kurs'!$D$32</f>
        <v>18150.273880000001</v>
      </c>
      <c r="E126" s="28">
        <f>'Cena na poramnuvanje'!E126*'Sreden kurs'!$D$32</f>
        <v>16595.11591</v>
      </c>
      <c r="F126" s="28">
        <f>'Cena na poramnuvanje'!F126*'Sreden kurs'!$D$32</f>
        <v>16686.125550000001</v>
      </c>
      <c r="G126" s="28">
        <f>'Cena na poramnuvanje'!G126*'Sreden kurs'!$D$32</f>
        <v>15534.97659</v>
      </c>
      <c r="H126" s="28">
        <f>'Cena na poramnuvanje'!H126*'Sreden kurs'!$D$32</f>
        <v>16659.683560000001</v>
      </c>
      <c r="I126" s="28">
        <f>'Cena na poramnuvanje'!I126*'Sreden kurs'!$D$32</f>
        <v>16796.19802</v>
      </c>
      <c r="J126" s="28">
        <f>'Cena na poramnuvanje'!J126*'Sreden kurs'!$D$32</f>
        <v>0</v>
      </c>
      <c r="K126" s="28">
        <f>'Cena na poramnuvanje'!K126*'Sreden kurs'!$D$32</f>
        <v>0</v>
      </c>
      <c r="L126" s="28">
        <f>'Cena na poramnuvanje'!L126*'Sreden kurs'!$D$32</f>
        <v>0</v>
      </c>
      <c r="M126" s="28">
        <f>'Cena na poramnuvanje'!M126*'Sreden kurs'!$D$32</f>
        <v>0</v>
      </c>
      <c r="N126" s="28">
        <f>'Cena na poramnuvanje'!N126*'Sreden kurs'!$D$32</f>
        <v>0</v>
      </c>
      <c r="O126" s="28">
        <f>'Cena na poramnuvanje'!O126*'Sreden kurs'!$D$32</f>
        <v>0</v>
      </c>
      <c r="P126" s="28">
        <f>'Cena na poramnuvanje'!P126*'Sreden kurs'!$D$32</f>
        <v>0</v>
      </c>
      <c r="Q126" s="28">
        <f>'Cena na poramnuvanje'!Q126*'Sreden kurs'!$D$32</f>
        <v>0</v>
      </c>
      <c r="R126" s="28">
        <f>'Cena na poramnuvanje'!R126*'Sreden kurs'!$D$32</f>
        <v>0</v>
      </c>
      <c r="S126" s="28">
        <f>'Cena na poramnuvanje'!S126*'Sreden kurs'!$D$32</f>
        <v>0</v>
      </c>
      <c r="T126" s="28">
        <f>'Cena na poramnuvanje'!T126*'Sreden kurs'!$D$32</f>
        <v>0</v>
      </c>
      <c r="U126" s="28">
        <f>'Cena na poramnuvanje'!U126*'Sreden kurs'!$D$32</f>
        <v>0</v>
      </c>
      <c r="V126" s="28">
        <f>'Cena na poramnuvanje'!V126*'Sreden kurs'!$D$32</f>
        <v>0</v>
      </c>
      <c r="W126" s="28">
        <f>'Cena na poramnuvanje'!W126*'Sreden kurs'!$D$32</f>
        <v>0</v>
      </c>
      <c r="X126" s="28">
        <f>'Cena na poramnuvanje'!X126*'Sreden kurs'!$D$32</f>
        <v>0</v>
      </c>
      <c r="Y126" s="28">
        <f>'Cena na poramnuvanje'!Y126*'Sreden kurs'!$D$32</f>
        <v>0</v>
      </c>
      <c r="Z126" s="28">
        <f>'Cena na poramnuvanje'!Z126*'Sreden kurs'!$D$32</f>
        <v>0</v>
      </c>
      <c r="AA126" s="29">
        <f>'Cena na poramnuvanje'!AA126*'Sreden kurs'!$D$32</f>
        <v>0</v>
      </c>
    </row>
    <row r="127" spans="2:27" x14ac:dyDescent="0.25">
      <c r="B127" s="68"/>
      <c r="C127" s="32" t="s">
        <v>29</v>
      </c>
      <c r="D127" s="33">
        <f>'Cena na poramnuvanje'!D127*'Sreden kurs'!$D$32</f>
        <v>54450.206710000006</v>
      </c>
      <c r="E127" s="33">
        <f>'Cena na poramnuvanje'!E127*'Sreden kurs'!$D$32</f>
        <v>49784.732800000005</v>
      </c>
      <c r="F127" s="33">
        <f>'Cena na poramnuvanje'!F127*'Sreden kurs'!$D$32</f>
        <v>50058.376649999998</v>
      </c>
      <c r="G127" s="33">
        <f>'Cena na poramnuvanje'!G127*'Sreden kurs'!$D$32</f>
        <v>46604.929770000002</v>
      </c>
      <c r="H127" s="33">
        <f>'Cena na poramnuvanje'!H127*'Sreden kurs'!$D$32</f>
        <v>49978.435750000004</v>
      </c>
      <c r="I127" s="33">
        <f>'Cena na poramnuvanje'!I127*'Sreden kurs'!$D$32</f>
        <v>50388.594059999996</v>
      </c>
      <c r="J127" s="33">
        <f>'Cena na poramnuvanje'!J127*'Sreden kurs'!$D$32</f>
        <v>0</v>
      </c>
      <c r="K127" s="33">
        <f>'Cena na poramnuvanje'!K127*'Sreden kurs'!$D$32</f>
        <v>0</v>
      </c>
      <c r="L127" s="33">
        <f>'Cena na poramnuvanje'!L127*'Sreden kurs'!$D$32</f>
        <v>0</v>
      </c>
      <c r="M127" s="33">
        <f>'Cena na poramnuvanje'!M127*'Sreden kurs'!$D$32</f>
        <v>0</v>
      </c>
      <c r="N127" s="33">
        <f>'Cena na poramnuvanje'!N127*'Sreden kurs'!$D$32</f>
        <v>0</v>
      </c>
      <c r="O127" s="33">
        <f>'Cena na poramnuvanje'!O127*'Sreden kurs'!$D$32</f>
        <v>0</v>
      </c>
      <c r="P127" s="33">
        <f>'Cena na poramnuvanje'!P127*'Sreden kurs'!$D$32</f>
        <v>0</v>
      </c>
      <c r="Q127" s="33">
        <f>'Cena na poramnuvanje'!Q127*'Sreden kurs'!$D$32</f>
        <v>0</v>
      </c>
      <c r="R127" s="33">
        <f>'Cena na poramnuvanje'!R127*'Sreden kurs'!$D$32</f>
        <v>0</v>
      </c>
      <c r="S127" s="33">
        <f>'Cena na poramnuvanje'!S127*'Sreden kurs'!$D$32</f>
        <v>0</v>
      </c>
      <c r="T127" s="33">
        <f>'Cena na poramnuvanje'!T127*'Sreden kurs'!$D$32</f>
        <v>0</v>
      </c>
      <c r="U127" s="33">
        <f>'Cena na poramnuvanje'!U127*'Sreden kurs'!$D$32</f>
        <v>0</v>
      </c>
      <c r="V127" s="33">
        <f>'Cena na poramnuvanje'!V127*'Sreden kurs'!$D$32</f>
        <v>0</v>
      </c>
      <c r="W127" s="33">
        <f>'Cena na poramnuvanje'!W127*'Sreden kurs'!$D$32</f>
        <v>0</v>
      </c>
      <c r="X127" s="33">
        <f>'Cena na poramnuvanje'!X127*'Sreden kurs'!$D$32</f>
        <v>0</v>
      </c>
      <c r="Y127" s="33">
        <f>'Cena na poramnuvanje'!Y127*'Sreden kurs'!$D$32</f>
        <v>0</v>
      </c>
      <c r="Z127" s="33">
        <f>'Cena na poramnuvanje'!Z127*'Sreden kurs'!$D$32</f>
        <v>0</v>
      </c>
      <c r="AA127" s="34">
        <f>'Cena na poramnuvanje'!AA127*'Sreden kurs'!$D$32</f>
        <v>0</v>
      </c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4"/>
  <sheetViews>
    <sheetView topLeftCell="A74" zoomScaleNormal="100" workbookViewId="0">
      <selection activeCell="E39" sqref="E39:AB68"/>
    </sheetView>
  </sheetViews>
  <sheetFormatPr defaultColWidth="9.140625" defaultRowHeight="15" x14ac:dyDescent="0.25"/>
  <cols>
    <col min="1" max="1" width="9.140625" style="1"/>
    <col min="2" max="2" width="19.85546875" style="15" bestFit="1" customWidth="1"/>
    <col min="3" max="3" width="12" style="15" customWidth="1"/>
    <col min="4" max="4" width="12.5703125" style="15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80" t="s">
        <v>36</v>
      </c>
      <c r="C2" s="82" t="s">
        <v>37</v>
      </c>
      <c r="D2" s="83"/>
      <c r="E2" s="86" t="s">
        <v>73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">
        <v>41</v>
      </c>
      <c r="C4" s="76">
        <f>SUM(E4:AB4)</f>
        <v>23.612500000000004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4.057500000000001</v>
      </c>
      <c r="X4" s="41">
        <v>4.1524999999999999</v>
      </c>
      <c r="Y4" s="41">
        <v>15.402500000000003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39" t="s">
        <v>42</v>
      </c>
      <c r="C5" s="76">
        <f t="shared" ref="C5:C33" si="0">SUM(E5:AB5)</f>
        <v>14.045000000000002</v>
      </c>
      <c r="D5" s="77"/>
      <c r="E5" s="40">
        <v>0</v>
      </c>
      <c r="F5" s="41">
        <v>0</v>
      </c>
      <c r="G5" s="41">
        <v>0</v>
      </c>
      <c r="H5" s="41">
        <v>2.9200000000000017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0.5</v>
      </c>
      <c r="Y5" s="41">
        <v>0</v>
      </c>
      <c r="Z5" s="41">
        <v>0</v>
      </c>
      <c r="AA5" s="41">
        <v>1.7399999999999984</v>
      </c>
      <c r="AB5" s="42">
        <v>8.8850000000000016</v>
      </c>
    </row>
    <row r="6" spans="2:28" ht="17.25" thickTop="1" thickBot="1" x14ac:dyDescent="0.3">
      <c r="B6" s="43" t="s">
        <v>43</v>
      </c>
      <c r="C6" s="76">
        <f t="shared" si="0"/>
        <v>125.28999999999999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0.69999999999999929</v>
      </c>
      <c r="U6" s="41">
        <v>20.329999999999998</v>
      </c>
      <c r="V6" s="41">
        <v>14.870000000000001</v>
      </c>
      <c r="W6" s="41">
        <v>8.4600000000000009</v>
      </c>
      <c r="X6" s="41">
        <v>11.299999999999997</v>
      </c>
      <c r="Y6" s="41">
        <v>21.950000000000003</v>
      </c>
      <c r="Z6" s="41">
        <v>21.409999999999997</v>
      </c>
      <c r="AA6" s="41">
        <v>21.689999999999998</v>
      </c>
      <c r="AB6" s="42">
        <v>4.5799999999999983</v>
      </c>
    </row>
    <row r="7" spans="2:28" ht="17.25" thickTop="1" thickBot="1" x14ac:dyDescent="0.3">
      <c r="B7" s="43" t="s">
        <v>44</v>
      </c>
      <c r="C7" s="76">
        <f t="shared" si="0"/>
        <v>156.11999999999995</v>
      </c>
      <c r="D7" s="77"/>
      <c r="E7" s="40">
        <v>14.25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13.619999999999997</v>
      </c>
      <c r="R7" s="44">
        <v>11.25</v>
      </c>
      <c r="S7" s="44">
        <v>7.2999999999999972</v>
      </c>
      <c r="T7" s="44">
        <v>9.1699999999999982</v>
      </c>
      <c r="U7" s="44">
        <v>18.22</v>
      </c>
      <c r="V7" s="44">
        <v>19.920000000000002</v>
      </c>
      <c r="W7" s="44">
        <v>20.459999999999997</v>
      </c>
      <c r="X7" s="44">
        <v>13.61</v>
      </c>
      <c r="Y7" s="44">
        <v>15.61</v>
      </c>
      <c r="Z7" s="44">
        <v>8.4499999999999993</v>
      </c>
      <c r="AA7" s="44">
        <v>0.26000000000000156</v>
      </c>
      <c r="AB7" s="42">
        <v>4</v>
      </c>
    </row>
    <row r="8" spans="2:28" ht="17.25" thickTop="1" thickBot="1" x14ac:dyDescent="0.3">
      <c r="B8" s="43" t="s">
        <v>45</v>
      </c>
      <c r="C8" s="76">
        <f t="shared" si="0"/>
        <v>92.78</v>
      </c>
      <c r="D8" s="77"/>
      <c r="E8" s="40">
        <v>13.129999999999999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5.68</v>
      </c>
      <c r="O8" s="41">
        <v>0</v>
      </c>
      <c r="P8" s="41">
        <v>3.16</v>
      </c>
      <c r="Q8" s="41">
        <v>21.180000000000003</v>
      </c>
      <c r="R8" s="41">
        <v>3.9999999999999147E-2</v>
      </c>
      <c r="S8" s="41">
        <v>0</v>
      </c>
      <c r="T8" s="41">
        <v>0</v>
      </c>
      <c r="U8" s="41">
        <v>0.55999999999999872</v>
      </c>
      <c r="V8" s="41">
        <v>12.02</v>
      </c>
      <c r="W8" s="41">
        <v>0</v>
      </c>
      <c r="X8" s="41">
        <v>7.5600000000000023</v>
      </c>
      <c r="Y8" s="41">
        <v>19.82</v>
      </c>
      <c r="Z8" s="41">
        <v>2.8000000000000007</v>
      </c>
      <c r="AA8" s="41">
        <v>0.51999999999999957</v>
      </c>
      <c r="AB8" s="42">
        <v>6.3099999999999987</v>
      </c>
    </row>
    <row r="9" spans="2:28" ht="17.25" thickTop="1" thickBot="1" x14ac:dyDescent="0.3">
      <c r="B9" s="43" t="s">
        <v>46</v>
      </c>
      <c r="C9" s="76">
        <f t="shared" si="0"/>
        <v>259.99</v>
      </c>
      <c r="D9" s="77"/>
      <c r="E9" s="40">
        <v>13.919999999999998</v>
      </c>
      <c r="F9" s="41">
        <v>15.870000000000001</v>
      </c>
      <c r="G9" s="41">
        <v>15.899999999999999</v>
      </c>
      <c r="H9" s="41">
        <v>15.89</v>
      </c>
      <c r="I9" s="41">
        <v>15.889999999999997</v>
      </c>
      <c r="J9" s="41">
        <v>15.870000000000001</v>
      </c>
      <c r="K9" s="41">
        <v>10.060000000000002</v>
      </c>
      <c r="L9" s="41">
        <v>0.92000000000000171</v>
      </c>
      <c r="M9" s="41">
        <v>0</v>
      </c>
      <c r="N9" s="41">
        <v>14.189999999999998</v>
      </c>
      <c r="O9" s="41">
        <v>21.259999999999998</v>
      </c>
      <c r="P9" s="41">
        <v>3.1499999999999986</v>
      </c>
      <c r="Q9" s="41">
        <v>19.479999999999997</v>
      </c>
      <c r="R9" s="41">
        <v>2.9499999999999993</v>
      </c>
      <c r="S9" s="41">
        <v>9.07</v>
      </c>
      <c r="T9" s="41">
        <v>11.120000000000001</v>
      </c>
      <c r="U9" s="41">
        <v>5.8099999999999987</v>
      </c>
      <c r="V9" s="41">
        <v>16.769999999999996</v>
      </c>
      <c r="W9" s="41">
        <v>5.9700000000000024</v>
      </c>
      <c r="X9" s="41">
        <v>2.1799999999999997</v>
      </c>
      <c r="Y9" s="41">
        <v>16.540000000000003</v>
      </c>
      <c r="Z9" s="41">
        <v>8.120000000000001</v>
      </c>
      <c r="AA9" s="41">
        <v>9.6900000000000013</v>
      </c>
      <c r="AB9" s="42">
        <v>9.370000000000001</v>
      </c>
    </row>
    <row r="10" spans="2:28" ht="17.25" thickTop="1" thickBot="1" x14ac:dyDescent="0.3">
      <c r="B10" s="43" t="s">
        <v>47</v>
      </c>
      <c r="C10" s="76">
        <f t="shared" si="0"/>
        <v>244.12999999999997</v>
      </c>
      <c r="D10" s="77"/>
      <c r="E10" s="40">
        <v>14.48</v>
      </c>
      <c r="F10" s="41">
        <v>14.839999999999996</v>
      </c>
      <c r="G10" s="41">
        <v>14.670000000000002</v>
      </c>
      <c r="H10" s="41">
        <v>15.679999999999996</v>
      </c>
      <c r="I10" s="41">
        <v>15.679999999999996</v>
      </c>
      <c r="J10" s="41">
        <v>15.659999999999997</v>
      </c>
      <c r="K10" s="41">
        <v>0</v>
      </c>
      <c r="L10" s="41">
        <v>0</v>
      </c>
      <c r="M10" s="41">
        <v>0</v>
      </c>
      <c r="N10" s="41">
        <v>12.419999999999998</v>
      </c>
      <c r="O10" s="41">
        <v>22.439999999999998</v>
      </c>
      <c r="P10" s="41">
        <v>0</v>
      </c>
      <c r="Q10" s="41">
        <v>2.8800000000000026</v>
      </c>
      <c r="R10" s="41">
        <v>16.619999999999997</v>
      </c>
      <c r="S10" s="41">
        <v>8.4799999999999969</v>
      </c>
      <c r="T10" s="41">
        <v>17.22</v>
      </c>
      <c r="U10" s="41">
        <v>12.259999999999998</v>
      </c>
      <c r="V10" s="41">
        <v>8.8699999999999974</v>
      </c>
      <c r="W10" s="41">
        <v>17.47</v>
      </c>
      <c r="X10" s="41">
        <v>9.0000000000000036</v>
      </c>
      <c r="Y10" s="41">
        <v>22.12</v>
      </c>
      <c r="Z10" s="41">
        <v>0</v>
      </c>
      <c r="AA10" s="41">
        <v>0</v>
      </c>
      <c r="AB10" s="42">
        <v>3.34</v>
      </c>
    </row>
    <row r="11" spans="2:28" ht="17.25" thickTop="1" thickBot="1" x14ac:dyDescent="0.3">
      <c r="B11" s="43" t="s">
        <v>48</v>
      </c>
      <c r="C11" s="76">
        <f t="shared" si="0"/>
        <v>238.2</v>
      </c>
      <c r="D11" s="77"/>
      <c r="E11" s="40">
        <v>1.7100000000000009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3.59</v>
      </c>
      <c r="P11" s="44">
        <v>18.979999999999997</v>
      </c>
      <c r="Q11" s="44">
        <v>5.629999999999999</v>
      </c>
      <c r="R11" s="44">
        <v>19.079999999999998</v>
      </c>
      <c r="S11" s="44">
        <v>21.8</v>
      </c>
      <c r="T11" s="44">
        <v>21.33</v>
      </c>
      <c r="U11" s="44">
        <v>20.990000000000002</v>
      </c>
      <c r="V11" s="44">
        <v>21.83</v>
      </c>
      <c r="W11" s="44">
        <v>15.299999999999997</v>
      </c>
      <c r="X11" s="44">
        <v>18.009999999999998</v>
      </c>
      <c r="Y11" s="44">
        <v>21.349999999999998</v>
      </c>
      <c r="Z11" s="44">
        <v>17.559999999999999</v>
      </c>
      <c r="AA11" s="44">
        <v>19.899999999999995</v>
      </c>
      <c r="AB11" s="42">
        <v>11.14</v>
      </c>
    </row>
    <row r="12" spans="2:28" ht="17.25" thickTop="1" thickBot="1" x14ac:dyDescent="0.3">
      <c r="B12" s="43" t="s">
        <v>49</v>
      </c>
      <c r="C12" s="76">
        <f t="shared" si="0"/>
        <v>184.61</v>
      </c>
      <c r="D12" s="77"/>
      <c r="E12" s="40">
        <v>14.609999999999996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0.80999999999999872</v>
      </c>
      <c r="N12" s="44">
        <v>1.7800000000000011</v>
      </c>
      <c r="O12" s="44">
        <v>15.989999999999998</v>
      </c>
      <c r="P12" s="44">
        <v>15.270000000000003</v>
      </c>
      <c r="Q12" s="44">
        <v>1.3399999999999999</v>
      </c>
      <c r="R12" s="44">
        <v>1.5</v>
      </c>
      <c r="S12" s="44">
        <v>10.68</v>
      </c>
      <c r="T12" s="44">
        <v>5.3500000000000014</v>
      </c>
      <c r="U12" s="44">
        <v>7.5799999999999983</v>
      </c>
      <c r="V12" s="44">
        <v>21.31</v>
      </c>
      <c r="W12" s="44">
        <v>6.0900000000000034</v>
      </c>
      <c r="X12" s="44">
        <v>20.180000000000003</v>
      </c>
      <c r="Y12" s="44">
        <v>21.490000000000002</v>
      </c>
      <c r="Z12" s="44">
        <v>19.180000000000003</v>
      </c>
      <c r="AA12" s="44">
        <v>0</v>
      </c>
      <c r="AB12" s="42">
        <v>21.450000000000003</v>
      </c>
    </row>
    <row r="13" spans="2:28" ht="17.25" thickTop="1" thickBot="1" x14ac:dyDescent="0.3">
      <c r="B13" s="43" t="s">
        <v>50</v>
      </c>
      <c r="C13" s="76">
        <f t="shared" si="0"/>
        <v>64.94</v>
      </c>
      <c r="D13" s="77"/>
      <c r="E13" s="40">
        <v>14.91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1.6900000000000013</v>
      </c>
      <c r="P13" s="41">
        <v>4.3499999999999979</v>
      </c>
      <c r="Q13" s="41">
        <v>9.1800000000000033</v>
      </c>
      <c r="R13" s="41">
        <v>11.819999999999997</v>
      </c>
      <c r="S13" s="41">
        <v>0</v>
      </c>
      <c r="T13" s="41">
        <v>0</v>
      </c>
      <c r="U13" s="41">
        <v>20.83</v>
      </c>
      <c r="V13" s="41">
        <v>0</v>
      </c>
      <c r="W13" s="41">
        <v>0</v>
      </c>
      <c r="X13" s="41">
        <v>0</v>
      </c>
      <c r="Y13" s="41">
        <v>2.16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">
        <v>51</v>
      </c>
      <c r="C14" s="76">
        <f t="shared" si="0"/>
        <v>132.57999999999998</v>
      </c>
      <c r="D14" s="77"/>
      <c r="E14" s="40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0.55999999999999872</v>
      </c>
      <c r="Q14" s="44">
        <v>2.7300000000000004</v>
      </c>
      <c r="R14" s="44">
        <v>12.260000000000002</v>
      </c>
      <c r="S14" s="44">
        <v>6.9899999999999984</v>
      </c>
      <c r="T14" s="44">
        <v>11.899999999999999</v>
      </c>
      <c r="U14" s="44">
        <v>20.78</v>
      </c>
      <c r="V14" s="44">
        <v>13.91</v>
      </c>
      <c r="W14" s="44">
        <v>19.360000000000003</v>
      </c>
      <c r="X14" s="44">
        <v>12.14</v>
      </c>
      <c r="Y14" s="44">
        <v>21.11</v>
      </c>
      <c r="Z14" s="44">
        <v>8.7799999999999976</v>
      </c>
      <c r="AA14" s="44">
        <v>0</v>
      </c>
      <c r="AB14" s="42">
        <v>2.0599999999999987</v>
      </c>
    </row>
    <row r="15" spans="2:28" ht="17.25" thickTop="1" thickBot="1" x14ac:dyDescent="0.3">
      <c r="B15" s="43" t="s">
        <v>52</v>
      </c>
      <c r="C15" s="76">
        <f t="shared" si="0"/>
        <v>66.39</v>
      </c>
      <c r="D15" s="77"/>
      <c r="E15" s="40">
        <v>0.48000000000000043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3.379999999999999</v>
      </c>
      <c r="Q15" s="41">
        <v>17.940000000000001</v>
      </c>
      <c r="R15" s="41">
        <v>19.790000000000003</v>
      </c>
      <c r="S15" s="41">
        <v>14.970000000000002</v>
      </c>
      <c r="T15" s="41">
        <v>4.0599999999999987</v>
      </c>
      <c r="U15" s="41">
        <v>0.58999999999999986</v>
      </c>
      <c r="V15" s="41">
        <v>0</v>
      </c>
      <c r="W15" s="41">
        <v>2.9400000000000013</v>
      </c>
      <c r="X15" s="41">
        <v>0</v>
      </c>
      <c r="Y15" s="41">
        <v>0</v>
      </c>
      <c r="Z15" s="41">
        <v>2.2399999999999984</v>
      </c>
      <c r="AA15" s="41">
        <v>0</v>
      </c>
      <c r="AB15" s="42">
        <v>0</v>
      </c>
    </row>
    <row r="16" spans="2:28" ht="17.25" thickTop="1" thickBot="1" x14ac:dyDescent="0.3">
      <c r="B16" s="43" t="s">
        <v>53</v>
      </c>
      <c r="C16" s="76">
        <f t="shared" si="0"/>
        <v>100.66</v>
      </c>
      <c r="D16" s="77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4.6099999999999994</v>
      </c>
      <c r="Q16" s="41">
        <v>5.4699999999999989</v>
      </c>
      <c r="R16" s="41">
        <v>0</v>
      </c>
      <c r="S16" s="41">
        <v>0</v>
      </c>
      <c r="T16" s="41">
        <v>10.870000000000001</v>
      </c>
      <c r="U16" s="41">
        <v>20.190000000000001</v>
      </c>
      <c r="V16" s="41">
        <v>18.690000000000001</v>
      </c>
      <c r="W16" s="41">
        <v>13.75</v>
      </c>
      <c r="X16" s="41">
        <v>9.9699999999999989</v>
      </c>
      <c r="Y16" s="41">
        <v>13.11</v>
      </c>
      <c r="Z16" s="41">
        <v>0</v>
      </c>
      <c r="AA16" s="41">
        <v>4</v>
      </c>
      <c r="AB16" s="42">
        <v>0</v>
      </c>
    </row>
    <row r="17" spans="2:28" ht="17.25" thickTop="1" thickBot="1" x14ac:dyDescent="0.3">
      <c r="B17" s="43" t="s">
        <v>54</v>
      </c>
      <c r="C17" s="76">
        <f t="shared" si="0"/>
        <v>94.27</v>
      </c>
      <c r="D17" s="77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7.8699999999999974</v>
      </c>
      <c r="P17" s="41">
        <v>7.629999999999999</v>
      </c>
      <c r="Q17" s="41">
        <v>14.509999999999998</v>
      </c>
      <c r="R17" s="41">
        <v>21.09</v>
      </c>
      <c r="S17" s="41">
        <v>10.199999999999999</v>
      </c>
      <c r="T17" s="41">
        <v>0</v>
      </c>
      <c r="U17" s="41">
        <v>8.9999999999999858E-2</v>
      </c>
      <c r="V17" s="41">
        <v>0</v>
      </c>
      <c r="W17" s="41">
        <v>5.6099999999999994</v>
      </c>
      <c r="X17" s="41">
        <v>4.4399999999999977</v>
      </c>
      <c r="Y17" s="41">
        <v>18.189999999999998</v>
      </c>
      <c r="Z17" s="41">
        <v>0</v>
      </c>
      <c r="AA17" s="41">
        <v>4</v>
      </c>
      <c r="AB17" s="42">
        <v>0.64000000000000057</v>
      </c>
    </row>
    <row r="18" spans="2:28" ht="17.25" thickTop="1" thickBot="1" x14ac:dyDescent="0.3">
      <c r="B18" s="43" t="s">
        <v>55</v>
      </c>
      <c r="C18" s="76">
        <f t="shared" si="0"/>
        <v>104.99</v>
      </c>
      <c r="D18" s="77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2</v>
      </c>
      <c r="V18" s="41">
        <v>3.5999999999999979</v>
      </c>
      <c r="W18" s="41">
        <v>16.649999999999999</v>
      </c>
      <c r="X18" s="41">
        <v>12.41</v>
      </c>
      <c r="Y18" s="41">
        <v>21.68</v>
      </c>
      <c r="Z18" s="41">
        <v>10.959999999999997</v>
      </c>
      <c r="AA18" s="41">
        <v>19.86</v>
      </c>
      <c r="AB18" s="42">
        <v>17.829999999999998</v>
      </c>
    </row>
    <row r="19" spans="2:28" ht="17.25" thickTop="1" thickBot="1" x14ac:dyDescent="0.3">
      <c r="B19" s="43" t="s">
        <v>56</v>
      </c>
      <c r="C19" s="76">
        <f t="shared" si="0"/>
        <v>94.81</v>
      </c>
      <c r="D19" s="77"/>
      <c r="E19" s="40">
        <v>4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1.129999999999999</v>
      </c>
      <c r="O19" s="41">
        <v>0</v>
      </c>
      <c r="P19" s="41">
        <v>2.8299999999999983</v>
      </c>
      <c r="Q19" s="41">
        <v>19.28</v>
      </c>
      <c r="R19" s="41">
        <v>14.549999999999997</v>
      </c>
      <c r="S19" s="41">
        <v>0</v>
      </c>
      <c r="T19" s="41">
        <v>0</v>
      </c>
      <c r="U19" s="41">
        <v>0</v>
      </c>
      <c r="V19" s="41">
        <v>0</v>
      </c>
      <c r="W19" s="41">
        <v>4</v>
      </c>
      <c r="X19" s="41">
        <v>6.629999999999999</v>
      </c>
      <c r="Y19" s="41">
        <v>18.240000000000002</v>
      </c>
      <c r="Z19" s="41">
        <v>4.68</v>
      </c>
      <c r="AA19" s="41">
        <v>17.989999999999998</v>
      </c>
      <c r="AB19" s="42">
        <v>1.4800000000000004</v>
      </c>
    </row>
    <row r="20" spans="2:28" ht="17.25" thickTop="1" thickBot="1" x14ac:dyDescent="0.3">
      <c r="B20" s="43" t="s">
        <v>57</v>
      </c>
      <c r="C20" s="76">
        <f t="shared" si="0"/>
        <v>40.03</v>
      </c>
      <c r="D20" s="77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6.68</v>
      </c>
      <c r="R20" s="41">
        <v>0</v>
      </c>
      <c r="S20" s="41">
        <v>0</v>
      </c>
      <c r="T20" s="41">
        <v>5.2199999999999989</v>
      </c>
      <c r="U20" s="41">
        <v>7.509999999999998</v>
      </c>
      <c r="V20" s="41">
        <v>7.75</v>
      </c>
      <c r="W20" s="41">
        <v>0</v>
      </c>
      <c r="X20" s="41">
        <v>1.8000000000000007</v>
      </c>
      <c r="Y20" s="41">
        <v>7.7200000000000024</v>
      </c>
      <c r="Z20" s="41">
        <v>2.3100000000000023</v>
      </c>
      <c r="AA20" s="41">
        <v>1.0399999999999991</v>
      </c>
      <c r="AB20" s="42">
        <v>0</v>
      </c>
    </row>
    <row r="21" spans="2:28" ht="17.25" thickTop="1" thickBot="1" x14ac:dyDescent="0.3">
      <c r="B21" s="43" t="s">
        <v>58</v>
      </c>
      <c r="C21" s="76">
        <f t="shared" si="0"/>
        <v>154.1</v>
      </c>
      <c r="D21" s="77"/>
      <c r="E21" s="40">
        <v>5.3900000000000006</v>
      </c>
      <c r="F21" s="41">
        <v>7.6499999999999986</v>
      </c>
      <c r="G21" s="41">
        <v>6.4699999999999989</v>
      </c>
      <c r="H21" s="41">
        <v>3</v>
      </c>
      <c r="I21" s="41">
        <v>3</v>
      </c>
      <c r="J21" s="41">
        <v>9.0799999999999983</v>
      </c>
      <c r="K21" s="41">
        <v>0</v>
      </c>
      <c r="L21" s="41">
        <v>1.0799999999999983</v>
      </c>
      <c r="M21" s="41">
        <v>0.91000000000000014</v>
      </c>
      <c r="N21" s="41">
        <v>22.849999999999998</v>
      </c>
      <c r="O21" s="41">
        <v>22.17</v>
      </c>
      <c r="P21" s="41">
        <v>0.67999999999999972</v>
      </c>
      <c r="Q21" s="41">
        <v>0.71999999999999886</v>
      </c>
      <c r="R21" s="41">
        <v>1.6000000000000014</v>
      </c>
      <c r="S21" s="41">
        <v>1.2399999999999984</v>
      </c>
      <c r="T21" s="41">
        <v>0</v>
      </c>
      <c r="U21" s="41">
        <v>4</v>
      </c>
      <c r="V21" s="41">
        <v>19.060000000000002</v>
      </c>
      <c r="W21" s="41">
        <v>18.509999999999998</v>
      </c>
      <c r="X21" s="41">
        <v>6.4699999999999989</v>
      </c>
      <c r="Y21" s="41">
        <v>17.020000000000003</v>
      </c>
      <c r="Z21" s="41">
        <v>0</v>
      </c>
      <c r="AA21" s="41">
        <v>0</v>
      </c>
      <c r="AB21" s="42">
        <v>3.1999999999999993</v>
      </c>
    </row>
    <row r="22" spans="2:28" ht="17.25" thickTop="1" thickBot="1" x14ac:dyDescent="0.3">
      <c r="B22" s="43" t="s">
        <v>59</v>
      </c>
      <c r="C22" s="76">
        <f t="shared" si="0"/>
        <v>113.32</v>
      </c>
      <c r="D22" s="77"/>
      <c r="E22" s="40">
        <v>0.88000000000000256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2.5199999999999996</v>
      </c>
      <c r="P22" s="41">
        <v>15.43</v>
      </c>
      <c r="Q22" s="41">
        <v>12.190000000000001</v>
      </c>
      <c r="R22" s="41">
        <v>19.910000000000004</v>
      </c>
      <c r="S22" s="41">
        <v>15.420000000000005</v>
      </c>
      <c r="T22" s="41">
        <v>10.700000000000003</v>
      </c>
      <c r="U22" s="41">
        <v>16.160000000000004</v>
      </c>
      <c r="V22" s="41">
        <v>7.5999999999999979</v>
      </c>
      <c r="W22" s="41">
        <v>0</v>
      </c>
      <c r="X22" s="41">
        <v>0</v>
      </c>
      <c r="Y22" s="41">
        <v>11.29</v>
      </c>
      <c r="Z22" s="41">
        <v>1.1600000000000001</v>
      </c>
      <c r="AA22" s="41">
        <v>0</v>
      </c>
      <c r="AB22" s="42">
        <v>5.9999999999998721E-2</v>
      </c>
    </row>
    <row r="23" spans="2:28" ht="17.25" thickTop="1" thickBot="1" x14ac:dyDescent="0.3">
      <c r="B23" s="43" t="s">
        <v>60</v>
      </c>
      <c r="C23" s="76">
        <f t="shared" si="0"/>
        <v>139.66999999999999</v>
      </c>
      <c r="D23" s="77"/>
      <c r="E23" s="40">
        <v>13.990000000000002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8.8999999999999986</v>
      </c>
      <c r="N23" s="41">
        <v>1.870000000000001</v>
      </c>
      <c r="O23" s="41">
        <v>18.41</v>
      </c>
      <c r="P23" s="41">
        <v>18.490000000000002</v>
      </c>
      <c r="Q23" s="41">
        <v>0</v>
      </c>
      <c r="R23" s="41">
        <v>19.979999999999997</v>
      </c>
      <c r="S23" s="41">
        <v>22.3</v>
      </c>
      <c r="T23" s="41">
        <v>15.629999999999999</v>
      </c>
      <c r="U23" s="41">
        <v>10.669999999999998</v>
      </c>
      <c r="V23" s="41">
        <v>5.7600000000000016</v>
      </c>
      <c r="W23" s="41">
        <v>7.9999999999998295E-2</v>
      </c>
      <c r="X23" s="41">
        <v>0</v>
      </c>
      <c r="Y23" s="41">
        <v>3.59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">
        <v>61</v>
      </c>
      <c r="C24" s="76">
        <f t="shared" si="0"/>
        <v>39.179999999999993</v>
      </c>
      <c r="D24" s="77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0.26999999999999957</v>
      </c>
      <c r="R24" s="41">
        <v>0.21999999999999886</v>
      </c>
      <c r="S24" s="41">
        <v>0</v>
      </c>
      <c r="T24" s="41">
        <v>0.28000000000000114</v>
      </c>
      <c r="U24" s="41">
        <v>12.630000000000003</v>
      </c>
      <c r="V24" s="41">
        <v>15.159999999999997</v>
      </c>
      <c r="W24" s="41">
        <v>1.0000000000001563E-2</v>
      </c>
      <c r="X24" s="41">
        <v>8</v>
      </c>
      <c r="Y24" s="41">
        <v>1.1899999999999977</v>
      </c>
      <c r="Z24" s="41">
        <v>1.3399999999999999</v>
      </c>
      <c r="AA24" s="41">
        <v>0</v>
      </c>
      <c r="AB24" s="42">
        <v>7.9999999999998295E-2</v>
      </c>
    </row>
    <row r="25" spans="2:28" ht="17.25" thickTop="1" thickBot="1" x14ac:dyDescent="0.3">
      <c r="B25" s="43" t="s">
        <v>62</v>
      </c>
      <c r="C25" s="76">
        <f t="shared" si="0"/>
        <v>67.08</v>
      </c>
      <c r="D25" s="77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19</v>
      </c>
      <c r="T25" s="41">
        <v>9.8499999999999979</v>
      </c>
      <c r="U25" s="41">
        <v>2.7900000000000027</v>
      </c>
      <c r="V25" s="41">
        <v>0.16000000000000014</v>
      </c>
      <c r="W25" s="41">
        <v>12.64</v>
      </c>
      <c r="X25" s="41">
        <v>19.380000000000003</v>
      </c>
      <c r="Y25" s="41">
        <v>0</v>
      </c>
      <c r="Z25" s="41">
        <v>0</v>
      </c>
      <c r="AA25" s="41">
        <v>0</v>
      </c>
      <c r="AB25" s="42">
        <v>3.2600000000000016</v>
      </c>
    </row>
    <row r="26" spans="2:28" ht="17.25" thickTop="1" thickBot="1" x14ac:dyDescent="0.3">
      <c r="B26" s="43" t="s">
        <v>63</v>
      </c>
      <c r="C26" s="76">
        <f t="shared" si="0"/>
        <v>91.47</v>
      </c>
      <c r="D26" s="77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1.3999999999999986</v>
      </c>
      <c r="R26" s="41">
        <v>1.620000000000001</v>
      </c>
      <c r="S26" s="41">
        <v>5.82</v>
      </c>
      <c r="T26" s="41">
        <v>15.14</v>
      </c>
      <c r="U26" s="41">
        <v>14.880000000000003</v>
      </c>
      <c r="V26" s="41">
        <v>10.919999999999998</v>
      </c>
      <c r="W26" s="41">
        <v>10.899999999999995</v>
      </c>
      <c r="X26" s="41">
        <v>13.16</v>
      </c>
      <c r="Y26" s="41">
        <v>6.509999999999998</v>
      </c>
      <c r="Z26" s="41">
        <v>0</v>
      </c>
      <c r="AA26" s="41">
        <v>9.6900000000000048</v>
      </c>
      <c r="AB26" s="42">
        <v>1.4299999999999997</v>
      </c>
    </row>
    <row r="27" spans="2:28" ht="17.25" thickTop="1" thickBot="1" x14ac:dyDescent="0.3">
      <c r="B27" s="43" t="s">
        <v>64</v>
      </c>
      <c r="C27" s="76">
        <f t="shared" si="0"/>
        <v>86.550000000000011</v>
      </c>
      <c r="D27" s="77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1.1000000000000014</v>
      </c>
      <c r="Q27" s="41">
        <v>5.0000000000000711E-2</v>
      </c>
      <c r="R27" s="41">
        <v>7.9999999999998295E-2</v>
      </c>
      <c r="S27" s="41">
        <v>2.2100000000000009</v>
      </c>
      <c r="T27" s="41">
        <v>12.670000000000002</v>
      </c>
      <c r="U27" s="41">
        <v>15.39</v>
      </c>
      <c r="V27" s="41">
        <v>15.079999999999998</v>
      </c>
      <c r="W27" s="41">
        <v>14.89</v>
      </c>
      <c r="X27" s="41">
        <v>15.760000000000002</v>
      </c>
      <c r="Y27" s="41">
        <v>2.0299999999999976</v>
      </c>
      <c r="Z27" s="41">
        <v>0</v>
      </c>
      <c r="AA27" s="41">
        <v>6.09</v>
      </c>
      <c r="AB27" s="42">
        <v>1.1999999999999993</v>
      </c>
    </row>
    <row r="28" spans="2:28" ht="17.25" thickTop="1" thickBot="1" x14ac:dyDescent="0.3">
      <c r="B28" s="43" t="s">
        <v>65</v>
      </c>
      <c r="C28" s="76">
        <f t="shared" si="0"/>
        <v>74.399999999999991</v>
      </c>
      <c r="D28" s="77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0.17999999999999972</v>
      </c>
      <c r="S28" s="41">
        <v>1.879999999999999</v>
      </c>
      <c r="T28" s="41">
        <v>1.2699999999999996</v>
      </c>
      <c r="U28" s="41">
        <v>4.2699999999999996</v>
      </c>
      <c r="V28" s="41">
        <v>4.7700000000000031</v>
      </c>
      <c r="W28" s="41">
        <v>2.2299999999999969</v>
      </c>
      <c r="X28" s="41">
        <v>15.769999999999996</v>
      </c>
      <c r="Y28" s="41">
        <v>19.759999999999998</v>
      </c>
      <c r="Z28" s="41">
        <v>0</v>
      </c>
      <c r="AA28" s="41">
        <v>5.3299999999999983</v>
      </c>
      <c r="AB28" s="42">
        <v>18.940000000000001</v>
      </c>
    </row>
    <row r="29" spans="2:28" ht="17.25" thickTop="1" thickBot="1" x14ac:dyDescent="0.3">
      <c r="B29" s="43" t="s">
        <v>66</v>
      </c>
      <c r="C29" s="76">
        <f t="shared" si="0"/>
        <v>107.73</v>
      </c>
      <c r="D29" s="77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9.3299999999999983</v>
      </c>
      <c r="N29" s="41">
        <v>1.240000000000002</v>
      </c>
      <c r="O29" s="41">
        <v>14.560000000000002</v>
      </c>
      <c r="P29" s="41">
        <v>20.540000000000003</v>
      </c>
      <c r="Q29" s="41">
        <v>18.470000000000002</v>
      </c>
      <c r="R29" s="41">
        <v>0.39999999999999858</v>
      </c>
      <c r="S29" s="41">
        <v>0</v>
      </c>
      <c r="T29" s="41">
        <v>0</v>
      </c>
      <c r="U29" s="41">
        <v>0</v>
      </c>
      <c r="V29" s="41">
        <v>20.560000000000002</v>
      </c>
      <c r="W29" s="41">
        <v>8.61</v>
      </c>
      <c r="X29" s="41">
        <v>1.2300000000000004</v>
      </c>
      <c r="Y29" s="41">
        <v>0.10999999999999943</v>
      </c>
      <c r="Z29" s="41">
        <v>0.19999999999999929</v>
      </c>
      <c r="AA29" s="41">
        <v>10.64</v>
      </c>
      <c r="AB29" s="42">
        <v>1.8399999999999999</v>
      </c>
    </row>
    <row r="30" spans="2:28" ht="17.25" thickTop="1" thickBot="1" x14ac:dyDescent="0.3">
      <c r="B30" s="43" t="s">
        <v>67</v>
      </c>
      <c r="C30" s="76">
        <f t="shared" si="0"/>
        <v>228.79</v>
      </c>
      <c r="D30" s="77"/>
      <c r="E30" s="40">
        <v>3.629999999999999</v>
      </c>
      <c r="F30" s="41">
        <v>6.77</v>
      </c>
      <c r="G30" s="41">
        <v>15.899999999999999</v>
      </c>
      <c r="H30" s="41">
        <v>12.810000000000002</v>
      </c>
      <c r="I30" s="41">
        <v>12.880000000000003</v>
      </c>
      <c r="J30" s="41">
        <v>8.18</v>
      </c>
      <c r="K30" s="41">
        <v>5.41</v>
      </c>
      <c r="L30" s="41">
        <v>0</v>
      </c>
      <c r="M30" s="41">
        <v>0</v>
      </c>
      <c r="N30" s="41">
        <v>15.93</v>
      </c>
      <c r="O30" s="41">
        <v>7.8900000000000006</v>
      </c>
      <c r="P30" s="41">
        <v>9.9000000000000021</v>
      </c>
      <c r="Q30" s="41">
        <v>12.970000000000002</v>
      </c>
      <c r="R30" s="41">
        <v>14.489999999999998</v>
      </c>
      <c r="S30" s="41">
        <v>18.93</v>
      </c>
      <c r="T30" s="41">
        <v>19.3</v>
      </c>
      <c r="U30" s="41">
        <v>19.829999999999998</v>
      </c>
      <c r="V30" s="41">
        <v>13.940000000000005</v>
      </c>
      <c r="W30" s="41">
        <v>11.129999999999999</v>
      </c>
      <c r="X30" s="41">
        <v>9.620000000000001</v>
      </c>
      <c r="Y30" s="41">
        <v>9.2800000000000011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">
        <v>68</v>
      </c>
      <c r="C31" s="76">
        <f t="shared" si="0"/>
        <v>100.92000000000002</v>
      </c>
      <c r="D31" s="77"/>
      <c r="E31" s="40">
        <v>1.6900000000000013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13.670000000000002</v>
      </c>
      <c r="P31" s="41">
        <v>18.340000000000003</v>
      </c>
      <c r="Q31" s="41">
        <v>20.84</v>
      </c>
      <c r="R31" s="41">
        <v>20.020000000000003</v>
      </c>
      <c r="S31" s="41">
        <v>9.9600000000000009</v>
      </c>
      <c r="T31" s="41">
        <v>13.309999999999999</v>
      </c>
      <c r="U31" s="41">
        <v>0.91000000000000014</v>
      </c>
      <c r="V31" s="41">
        <v>1.5899999999999999</v>
      </c>
      <c r="W31" s="41">
        <v>0</v>
      </c>
      <c r="X31" s="41">
        <v>0.58999999999999986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">
        <v>69</v>
      </c>
      <c r="C32" s="76">
        <f t="shared" si="0"/>
        <v>103.71999999999998</v>
      </c>
      <c r="D32" s="77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5</v>
      </c>
      <c r="O32" s="41">
        <v>5.490000000000002</v>
      </c>
      <c r="P32" s="41">
        <v>14.839999999999996</v>
      </c>
      <c r="Q32" s="41">
        <v>18.220000000000002</v>
      </c>
      <c r="R32" s="41">
        <v>16.709999999999997</v>
      </c>
      <c r="S32" s="41">
        <v>19.07</v>
      </c>
      <c r="T32" s="41">
        <v>2.5800000000000018</v>
      </c>
      <c r="U32" s="41">
        <v>17.299999999999997</v>
      </c>
      <c r="V32" s="41">
        <v>1.8299999999999983</v>
      </c>
      <c r="W32" s="41">
        <v>0</v>
      </c>
      <c r="X32" s="41">
        <v>0.64000000000000057</v>
      </c>
      <c r="Y32" s="41">
        <v>0</v>
      </c>
      <c r="Z32" s="41">
        <v>0.76000000000000156</v>
      </c>
      <c r="AA32" s="41">
        <v>0</v>
      </c>
      <c r="AB32" s="42">
        <v>1.2800000000000011</v>
      </c>
    </row>
    <row r="33" spans="2:29" ht="17.25" thickTop="1" thickBot="1" x14ac:dyDescent="0.3">
      <c r="B33" s="43" t="s">
        <v>70</v>
      </c>
      <c r="C33" s="76">
        <f t="shared" si="0"/>
        <v>25.090000000000003</v>
      </c>
      <c r="D33" s="77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0.32999999999999829</v>
      </c>
      <c r="Q33" s="41">
        <v>0</v>
      </c>
      <c r="R33" s="41">
        <v>0</v>
      </c>
      <c r="S33" s="41">
        <v>1.2600000000000016</v>
      </c>
      <c r="T33" s="41">
        <v>3.4400000000000013</v>
      </c>
      <c r="U33" s="41">
        <v>7.1000000000000014</v>
      </c>
      <c r="V33" s="41">
        <v>0</v>
      </c>
      <c r="W33" s="41">
        <v>0</v>
      </c>
      <c r="X33" s="41">
        <v>0</v>
      </c>
      <c r="Y33" s="41">
        <v>0</v>
      </c>
      <c r="Z33" s="41">
        <v>2.9200000000000017</v>
      </c>
      <c r="AA33" s="41">
        <v>5.9899999999999984</v>
      </c>
      <c r="AB33" s="42">
        <v>4.0500000000000007</v>
      </c>
    </row>
    <row r="34" spans="2:29" ht="16.5" thickTop="1" x14ac:dyDescent="0.25">
      <c r="B34" s="45" t="s">
        <v>71</v>
      </c>
      <c r="C34" s="78">
        <f>SUM(E34:AB34)</f>
        <v>67.774999999999977</v>
      </c>
      <c r="D34" s="79"/>
      <c r="E34" s="40">
        <v>5.9849999999999994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1.2250000000000014</v>
      </c>
      <c r="O34" s="44">
        <v>0.92249999999999943</v>
      </c>
      <c r="P34" s="44">
        <v>0</v>
      </c>
      <c r="Q34" s="44">
        <v>11.584999999999997</v>
      </c>
      <c r="R34" s="44">
        <v>1.9800000000000004</v>
      </c>
      <c r="S34" s="44">
        <v>1</v>
      </c>
      <c r="T34" s="44">
        <v>0</v>
      </c>
      <c r="U34" s="44">
        <v>6.009999999999998</v>
      </c>
      <c r="V34" s="44">
        <v>0</v>
      </c>
      <c r="W34" s="44">
        <v>0</v>
      </c>
      <c r="X34" s="44">
        <v>2.5399999999999991</v>
      </c>
      <c r="Y34" s="44">
        <v>19.91</v>
      </c>
      <c r="Z34" s="44">
        <v>4.6624999999999979</v>
      </c>
      <c r="AA34" s="44">
        <v>9.129999999999999</v>
      </c>
      <c r="AB34" s="42">
        <v>2.8249999999999957</v>
      </c>
    </row>
    <row r="37" spans="2:29" ht="21.75" customHeight="1" thickBot="1" x14ac:dyDescent="0.3">
      <c r="B37" s="80" t="s">
        <v>36</v>
      </c>
      <c r="C37" s="82" t="s">
        <v>37</v>
      </c>
      <c r="D37" s="83"/>
      <c r="E37" s="86" t="s">
        <v>74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</row>
    <row r="38" spans="2:29" ht="15.75" customHeight="1" thickTop="1" thickBot="1" x14ac:dyDescent="0.3">
      <c r="B38" s="81"/>
      <c r="C38" s="84"/>
      <c r="D38" s="85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46" t="s">
        <v>25</v>
      </c>
      <c r="AC38" s="4"/>
    </row>
    <row r="39" spans="2:29" ht="17.25" thickTop="1" thickBot="1" x14ac:dyDescent="0.3">
      <c r="B39" s="39" t="str">
        <f>B4</f>
        <v>01.08.2022</v>
      </c>
      <c r="C39" s="76">
        <f>SUM(E39:AB39)</f>
        <v>-275.14249999999998</v>
      </c>
      <c r="D39" s="77"/>
      <c r="E39" s="40">
        <v>-1.3299999999999983</v>
      </c>
      <c r="F39" s="41">
        <v>-1.8399999999999999</v>
      </c>
      <c r="G39" s="41">
        <v>-3</v>
      </c>
      <c r="H39" s="41">
        <v>-3</v>
      </c>
      <c r="I39" s="41">
        <v>-3</v>
      </c>
      <c r="J39" s="41">
        <v>-3</v>
      </c>
      <c r="K39" s="41">
        <v>-13.352499999999999</v>
      </c>
      <c r="L39" s="41">
        <v>-12.995000000000001</v>
      </c>
      <c r="M39" s="41">
        <v>-19.5075</v>
      </c>
      <c r="N39" s="41">
        <v>-19.012499999999999</v>
      </c>
      <c r="O39" s="41">
        <v>-18.945</v>
      </c>
      <c r="P39" s="41">
        <v>-19.297500000000003</v>
      </c>
      <c r="Q39" s="41">
        <v>-19.685000000000002</v>
      </c>
      <c r="R39" s="41">
        <v>-20.025000000000002</v>
      </c>
      <c r="S39" s="41">
        <v>-19.344999999999999</v>
      </c>
      <c r="T39" s="41">
        <v>-19.47</v>
      </c>
      <c r="U39" s="41">
        <v>-11.110000000000001</v>
      </c>
      <c r="V39" s="41">
        <v>-6.5975000000000001</v>
      </c>
      <c r="W39" s="41">
        <v>-7.0399999999999991</v>
      </c>
      <c r="X39" s="41">
        <v>-3.0199999999999996</v>
      </c>
      <c r="Y39" s="41">
        <v>0</v>
      </c>
      <c r="Z39" s="41">
        <v>-14.080000000000002</v>
      </c>
      <c r="AA39" s="41">
        <v>-18.252499999999998</v>
      </c>
      <c r="AB39" s="42">
        <v>-18.237500000000001</v>
      </c>
    </row>
    <row r="40" spans="2:29" ht="17.25" thickTop="1" thickBot="1" x14ac:dyDescent="0.3">
      <c r="B40" s="43" t="str">
        <f t="shared" ref="B40:B69" si="1">B5</f>
        <v>02.08.2022</v>
      </c>
      <c r="C40" s="76">
        <f t="shared" ref="C40:C68" si="2">SUM(E40:AB40)</f>
        <v>-311.68249999999995</v>
      </c>
      <c r="D40" s="77"/>
      <c r="E40" s="40">
        <v>-10.712499999999999</v>
      </c>
      <c r="F40" s="41">
        <v>-5.76</v>
      </c>
      <c r="G40" s="41">
        <v>-6.7100000000000009</v>
      </c>
      <c r="H40" s="41">
        <v>0</v>
      </c>
      <c r="I40" s="41">
        <v>0</v>
      </c>
      <c r="J40" s="41">
        <v>0</v>
      </c>
      <c r="K40" s="41">
        <v>-9.5824999999999996</v>
      </c>
      <c r="L40" s="41">
        <v>-10.2425</v>
      </c>
      <c r="M40" s="41">
        <v>-16.954999999999998</v>
      </c>
      <c r="N40" s="41">
        <v>-18.377500000000001</v>
      </c>
      <c r="O40" s="41">
        <v>-19.2075</v>
      </c>
      <c r="P40" s="41">
        <v>-19.815000000000001</v>
      </c>
      <c r="Q40" s="41">
        <v>-20.07</v>
      </c>
      <c r="R40" s="41">
        <v>-19.0625</v>
      </c>
      <c r="S40" s="41">
        <v>-19.737500000000001</v>
      </c>
      <c r="T40" s="41">
        <v>-19.414999999999999</v>
      </c>
      <c r="U40" s="41">
        <v>-18.71</v>
      </c>
      <c r="V40" s="41">
        <v>-17.817500000000003</v>
      </c>
      <c r="W40" s="41">
        <v>-19.5</v>
      </c>
      <c r="X40" s="41">
        <v>-16.829999999999998</v>
      </c>
      <c r="Y40" s="41">
        <v>-19.302499999999998</v>
      </c>
      <c r="Z40" s="41">
        <v>-14.525</v>
      </c>
      <c r="AA40" s="41">
        <v>-7.5100000000000016</v>
      </c>
      <c r="AB40" s="42">
        <v>-1.8399999999999999</v>
      </c>
    </row>
    <row r="41" spans="2:29" ht="17.25" thickTop="1" thickBot="1" x14ac:dyDescent="0.3">
      <c r="B41" s="43" t="str">
        <f t="shared" si="1"/>
        <v>03.08.2022</v>
      </c>
      <c r="C41" s="76">
        <f t="shared" si="2"/>
        <v>-164.58499999999998</v>
      </c>
      <c r="D41" s="77"/>
      <c r="E41" s="40">
        <v>-6.9375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-10.682499999999999</v>
      </c>
      <c r="L41" s="41">
        <v>-10.1875</v>
      </c>
      <c r="M41" s="41">
        <v>-10.1875</v>
      </c>
      <c r="N41" s="41">
        <v>-19.53</v>
      </c>
      <c r="O41" s="41">
        <v>-18.7</v>
      </c>
      <c r="P41" s="41">
        <v>-18.589999999999996</v>
      </c>
      <c r="Q41" s="41">
        <v>-18.909999999999997</v>
      </c>
      <c r="R41" s="41">
        <v>-19.36</v>
      </c>
      <c r="S41" s="41">
        <v>-17.73</v>
      </c>
      <c r="T41" s="41">
        <v>-9.52</v>
      </c>
      <c r="U41" s="41">
        <v>0</v>
      </c>
      <c r="V41" s="41">
        <v>0</v>
      </c>
      <c r="W41" s="41">
        <v>-0.87999999999999901</v>
      </c>
      <c r="X41" s="41">
        <v>-3.1000000000000014</v>
      </c>
      <c r="Y41" s="41">
        <v>0</v>
      </c>
      <c r="Z41" s="41">
        <v>0</v>
      </c>
      <c r="AA41" s="41">
        <v>0</v>
      </c>
      <c r="AB41" s="42">
        <v>-0.26999999999999957</v>
      </c>
    </row>
    <row r="42" spans="2:29" ht="17.25" thickTop="1" thickBot="1" x14ac:dyDescent="0.3">
      <c r="B42" s="43" t="str">
        <f t="shared" si="1"/>
        <v>04.08.2022</v>
      </c>
      <c r="C42" s="76">
        <f t="shared" si="2"/>
        <v>-118.07</v>
      </c>
      <c r="D42" s="77"/>
      <c r="E42" s="40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-3.8900000000000006</v>
      </c>
      <c r="L42" s="44">
        <v>-9.6499999999999986</v>
      </c>
      <c r="M42" s="44">
        <v>-13.450000000000001</v>
      </c>
      <c r="N42" s="44">
        <v>-19.419999999999998</v>
      </c>
      <c r="O42" s="44">
        <v>-19.379999999999995</v>
      </c>
      <c r="P42" s="44">
        <v>-13.63</v>
      </c>
      <c r="Q42" s="44">
        <v>-1.6099999999999994</v>
      </c>
      <c r="R42" s="44">
        <v>-1.5800000000000018</v>
      </c>
      <c r="S42" s="44">
        <v>-4.7799999999999994</v>
      </c>
      <c r="T42" s="44">
        <v>-4.1400000000000006</v>
      </c>
      <c r="U42" s="44">
        <v>0</v>
      </c>
      <c r="V42" s="44">
        <v>0</v>
      </c>
      <c r="W42" s="44">
        <v>0</v>
      </c>
      <c r="X42" s="44">
        <v>0</v>
      </c>
      <c r="Y42" s="44">
        <v>0</v>
      </c>
      <c r="Z42" s="44">
        <v>-3.0400000000000009</v>
      </c>
      <c r="AA42" s="44">
        <v>-8.2000000000000011</v>
      </c>
      <c r="AB42" s="42">
        <v>-15.299999999999999</v>
      </c>
    </row>
    <row r="43" spans="2:29" ht="17.25" thickTop="1" thickBot="1" x14ac:dyDescent="0.3">
      <c r="B43" s="43" t="str">
        <f t="shared" si="1"/>
        <v>05.08.2022</v>
      </c>
      <c r="C43" s="76">
        <f t="shared" si="2"/>
        <v>-108.49</v>
      </c>
      <c r="D43" s="77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-9.0799999999999983</v>
      </c>
      <c r="L43" s="41">
        <v>-9.620000000000001</v>
      </c>
      <c r="M43" s="41">
        <v>-3.0300000000000011</v>
      </c>
      <c r="N43" s="41">
        <v>-4.16</v>
      </c>
      <c r="O43" s="41">
        <v>-9.8899999999999988</v>
      </c>
      <c r="P43" s="41">
        <v>-4.99</v>
      </c>
      <c r="Q43" s="41">
        <v>0</v>
      </c>
      <c r="R43" s="41">
        <v>-6.1399999999999988</v>
      </c>
      <c r="S43" s="41">
        <v>-14.009999999999998</v>
      </c>
      <c r="T43" s="41">
        <v>-13.239999999999998</v>
      </c>
      <c r="U43" s="41">
        <v>-5.15</v>
      </c>
      <c r="V43" s="41">
        <v>-1.8900000000000006</v>
      </c>
      <c r="W43" s="41">
        <v>-8.6900000000000013</v>
      </c>
      <c r="X43" s="41">
        <v>-7.2700000000000014</v>
      </c>
      <c r="Y43" s="41">
        <v>0</v>
      </c>
      <c r="Z43" s="41">
        <v>-8.0600000000000023</v>
      </c>
      <c r="AA43" s="41">
        <v>-2.879999999999999</v>
      </c>
      <c r="AB43" s="42">
        <v>-0.39000000000000057</v>
      </c>
    </row>
    <row r="44" spans="2:29" ht="17.25" thickTop="1" thickBot="1" x14ac:dyDescent="0.3">
      <c r="B44" s="43" t="str">
        <f t="shared" si="1"/>
        <v>06.08.2022</v>
      </c>
      <c r="C44" s="76">
        <f t="shared" si="2"/>
        <v>-45.820000000000007</v>
      </c>
      <c r="D44" s="77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-2.3000000000000007</v>
      </c>
      <c r="L44" s="41">
        <v>-15.27</v>
      </c>
      <c r="M44" s="41">
        <v>-7.02</v>
      </c>
      <c r="N44" s="41">
        <v>-3.0999999999999996</v>
      </c>
      <c r="O44" s="41">
        <v>0</v>
      </c>
      <c r="P44" s="41">
        <v>-2.6099999999999994</v>
      </c>
      <c r="Q44" s="41">
        <v>0</v>
      </c>
      <c r="R44" s="41">
        <v>-5.43</v>
      </c>
      <c r="S44" s="41">
        <v>0</v>
      </c>
      <c r="T44" s="41">
        <v>0</v>
      </c>
      <c r="U44" s="41">
        <v>-0.80000000000000071</v>
      </c>
      <c r="V44" s="41">
        <v>0</v>
      </c>
      <c r="W44" s="41">
        <v>0</v>
      </c>
      <c r="X44" s="41">
        <v>-9.2900000000000027</v>
      </c>
      <c r="Y44" s="41">
        <v>0</v>
      </c>
      <c r="Z44" s="41">
        <v>0</v>
      </c>
      <c r="AA44" s="41">
        <v>0</v>
      </c>
      <c r="AB44" s="42">
        <v>0</v>
      </c>
    </row>
    <row r="45" spans="2:29" ht="17.25" thickTop="1" thickBot="1" x14ac:dyDescent="0.3">
      <c r="B45" s="43" t="str">
        <f t="shared" si="1"/>
        <v>07.08.2022</v>
      </c>
      <c r="C45" s="76">
        <f t="shared" si="2"/>
        <v>-102.03999999999999</v>
      </c>
      <c r="D45" s="77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-8.09</v>
      </c>
      <c r="L45" s="41">
        <v>-11.55</v>
      </c>
      <c r="M45" s="41">
        <v>-12.700000000000001</v>
      </c>
      <c r="N45" s="41">
        <v>-1.9100000000000001</v>
      </c>
      <c r="O45" s="41">
        <v>0</v>
      </c>
      <c r="P45" s="41">
        <v>-18.759999999999998</v>
      </c>
      <c r="Q45" s="41">
        <v>-1.4299999999999997</v>
      </c>
      <c r="R45" s="41">
        <v>0</v>
      </c>
      <c r="S45" s="41">
        <v>-4.6300000000000026</v>
      </c>
      <c r="T45" s="41">
        <v>0</v>
      </c>
      <c r="U45" s="41">
        <v>-1.8900000000000006</v>
      </c>
      <c r="V45" s="41">
        <v>-3.67</v>
      </c>
      <c r="W45" s="41">
        <v>0</v>
      </c>
      <c r="X45" s="41">
        <v>-2.5500000000000007</v>
      </c>
      <c r="Y45" s="41">
        <v>0</v>
      </c>
      <c r="Z45" s="41">
        <v>-17.43</v>
      </c>
      <c r="AA45" s="41">
        <v>-7.2799999999999976</v>
      </c>
      <c r="AB45" s="42">
        <v>-10.150000000000002</v>
      </c>
    </row>
    <row r="46" spans="2:29" ht="17.25" thickTop="1" thickBot="1" x14ac:dyDescent="0.3">
      <c r="B46" s="43" t="str">
        <f t="shared" si="1"/>
        <v>08.08.2022</v>
      </c>
      <c r="C46" s="76">
        <f t="shared" si="2"/>
        <v>-56.11</v>
      </c>
      <c r="D46" s="77"/>
      <c r="E46" s="40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-9.4699999999999989</v>
      </c>
      <c r="L46" s="44">
        <v>-9.6499999999999986</v>
      </c>
      <c r="M46" s="44">
        <v>-12.889999999999999</v>
      </c>
      <c r="N46" s="44">
        <v>-19.97</v>
      </c>
      <c r="O46" s="44">
        <v>-3.16</v>
      </c>
      <c r="P46" s="44">
        <v>0</v>
      </c>
      <c r="Q46" s="44">
        <v>-0.96999999999999886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2">
        <v>0</v>
      </c>
    </row>
    <row r="47" spans="2:29" ht="17.25" thickTop="1" thickBot="1" x14ac:dyDescent="0.3">
      <c r="B47" s="43" t="str">
        <f t="shared" si="1"/>
        <v>09.08.2022</v>
      </c>
      <c r="C47" s="76">
        <f t="shared" si="2"/>
        <v>-31.710000000000004</v>
      </c>
      <c r="D47" s="77"/>
      <c r="E47" s="40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-9.66</v>
      </c>
      <c r="L47" s="44">
        <v>-9.64</v>
      </c>
      <c r="M47" s="44">
        <v>-0.39000000000000057</v>
      </c>
      <c r="N47" s="44">
        <v>-1.4000000000000021</v>
      </c>
      <c r="O47" s="44">
        <v>0</v>
      </c>
      <c r="P47" s="44">
        <v>0</v>
      </c>
      <c r="Q47" s="44">
        <v>-3.0900000000000034</v>
      </c>
      <c r="R47" s="44">
        <v>-1.120000000000001</v>
      </c>
      <c r="S47" s="44">
        <v>0</v>
      </c>
      <c r="T47" s="44">
        <v>-8.9999999999999858E-2</v>
      </c>
      <c r="U47" s="44">
        <v>0</v>
      </c>
      <c r="V47" s="44">
        <v>0</v>
      </c>
      <c r="W47" s="44">
        <v>-0.44999999999999929</v>
      </c>
      <c r="X47" s="44">
        <v>0</v>
      </c>
      <c r="Y47" s="44">
        <v>0</v>
      </c>
      <c r="Z47" s="44">
        <v>0</v>
      </c>
      <c r="AA47" s="44">
        <v>-5.8699999999999974</v>
      </c>
      <c r="AB47" s="42">
        <v>0</v>
      </c>
    </row>
    <row r="48" spans="2:29" ht="17.25" thickTop="1" thickBot="1" x14ac:dyDescent="0.3">
      <c r="B48" s="43" t="str">
        <f t="shared" si="1"/>
        <v>10.08.2022</v>
      </c>
      <c r="C48" s="76">
        <f t="shared" si="2"/>
        <v>-193.12</v>
      </c>
      <c r="D48" s="77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-9.2600000000000016</v>
      </c>
      <c r="L48" s="41">
        <v>-9.629999999999999</v>
      </c>
      <c r="M48" s="41">
        <v>-16.600000000000001</v>
      </c>
      <c r="N48" s="41">
        <v>-19.95</v>
      </c>
      <c r="O48" s="41">
        <v>-4.4799999999999986</v>
      </c>
      <c r="P48" s="41">
        <v>-1.9299999999999997</v>
      </c>
      <c r="Q48" s="41">
        <v>-0.23999999999999844</v>
      </c>
      <c r="R48" s="41">
        <v>0</v>
      </c>
      <c r="S48" s="41">
        <v>-18.380000000000003</v>
      </c>
      <c r="T48" s="41">
        <v>-16.62</v>
      </c>
      <c r="U48" s="41">
        <v>0</v>
      </c>
      <c r="V48" s="41">
        <v>-18.03</v>
      </c>
      <c r="W48" s="41">
        <v>-12.47</v>
      </c>
      <c r="X48" s="41">
        <v>-14.67</v>
      </c>
      <c r="Y48" s="41">
        <v>-4.7100000000000009</v>
      </c>
      <c r="Z48" s="41">
        <v>-15.319999999999999</v>
      </c>
      <c r="AA48" s="41">
        <v>-15.9</v>
      </c>
      <c r="AB48" s="42">
        <v>-14.93</v>
      </c>
    </row>
    <row r="49" spans="2:28" ht="17.25" thickTop="1" thickBot="1" x14ac:dyDescent="0.3">
      <c r="B49" s="43" t="str">
        <f t="shared" si="1"/>
        <v>11.08.2022</v>
      </c>
      <c r="C49" s="76">
        <f t="shared" si="2"/>
        <v>-128.08999999999997</v>
      </c>
      <c r="D49" s="77"/>
      <c r="E49" s="40">
        <v>-13.02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-8.98</v>
      </c>
      <c r="L49" s="44">
        <v>-9.5500000000000007</v>
      </c>
      <c r="M49" s="44">
        <v>-13.559999999999999</v>
      </c>
      <c r="N49" s="44">
        <v>-19.89</v>
      </c>
      <c r="O49" s="44">
        <v>-16.920000000000002</v>
      </c>
      <c r="P49" s="44">
        <v>-7.43</v>
      </c>
      <c r="Q49" s="44">
        <v>-5.6399999999999988</v>
      </c>
      <c r="R49" s="44">
        <v>-1.9299999999999997</v>
      </c>
      <c r="S49" s="44">
        <v>-5.3599999999999994</v>
      </c>
      <c r="T49" s="44">
        <v>-1.8500000000000014</v>
      </c>
      <c r="U49" s="44">
        <v>0</v>
      </c>
      <c r="V49" s="44">
        <v>0</v>
      </c>
      <c r="W49" s="44">
        <v>0</v>
      </c>
      <c r="X49" s="44">
        <v>-1.0299999999999976</v>
      </c>
      <c r="Y49" s="44">
        <v>0</v>
      </c>
      <c r="Z49" s="44">
        <v>-3.0700000000000003</v>
      </c>
      <c r="AA49" s="44">
        <v>-11.799999999999999</v>
      </c>
      <c r="AB49" s="42">
        <v>-8.06</v>
      </c>
    </row>
    <row r="50" spans="2:28" ht="17.25" thickTop="1" thickBot="1" x14ac:dyDescent="0.3">
      <c r="B50" s="43" t="str">
        <f t="shared" si="1"/>
        <v>12.08.2022</v>
      </c>
      <c r="C50" s="76">
        <f t="shared" si="2"/>
        <v>-161.37</v>
      </c>
      <c r="D50" s="77"/>
      <c r="E50" s="40">
        <v>-0.42999999999999972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-9.620000000000001</v>
      </c>
      <c r="L50" s="41">
        <v>-9.64</v>
      </c>
      <c r="M50" s="41">
        <v>-6.6099999999999994</v>
      </c>
      <c r="N50" s="41">
        <v>-12.129999999999999</v>
      </c>
      <c r="O50" s="41">
        <v>-9.3899999999999988</v>
      </c>
      <c r="P50" s="41">
        <v>-4.9499999999999993</v>
      </c>
      <c r="Q50" s="41">
        <v>0</v>
      </c>
      <c r="R50" s="41">
        <v>0</v>
      </c>
      <c r="S50" s="41">
        <v>0</v>
      </c>
      <c r="T50" s="41">
        <v>-5.3800000000000008</v>
      </c>
      <c r="U50" s="41">
        <v>-5.2899999999999991</v>
      </c>
      <c r="V50" s="41">
        <v>-18.47</v>
      </c>
      <c r="W50" s="41">
        <v>-2.3000000000000007</v>
      </c>
      <c r="X50" s="41">
        <v>-19.36</v>
      </c>
      <c r="Y50" s="41">
        <v>-18.78</v>
      </c>
      <c r="Z50" s="41">
        <v>-6.7700000000000014</v>
      </c>
      <c r="AA50" s="41">
        <v>-19.16</v>
      </c>
      <c r="AB50" s="42">
        <v>-13.09</v>
      </c>
    </row>
    <row r="51" spans="2:28" ht="17.25" thickTop="1" thickBot="1" x14ac:dyDescent="0.3">
      <c r="B51" s="43" t="str">
        <f t="shared" si="1"/>
        <v>13.08.2022</v>
      </c>
      <c r="C51" s="76">
        <f t="shared" si="2"/>
        <v>-158.88</v>
      </c>
      <c r="D51" s="77"/>
      <c r="E51" s="40">
        <v>-12.71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-9.16</v>
      </c>
      <c r="L51" s="41">
        <v>-9.59</v>
      </c>
      <c r="M51" s="41">
        <v>-9.6000000000000014</v>
      </c>
      <c r="N51" s="41">
        <v>-15.93</v>
      </c>
      <c r="O51" s="41">
        <v>-18.18</v>
      </c>
      <c r="P51" s="41">
        <v>-4.3699999999999992</v>
      </c>
      <c r="Q51" s="41">
        <v>-3.8900000000000006</v>
      </c>
      <c r="R51" s="41">
        <v>-19.560000000000002</v>
      </c>
      <c r="S51" s="41">
        <v>-13.55</v>
      </c>
      <c r="T51" s="41">
        <v>-0.64000000000000057</v>
      </c>
      <c r="U51" s="41">
        <v>0</v>
      </c>
      <c r="V51" s="41">
        <v>0</v>
      </c>
      <c r="W51" s="41">
        <v>0</v>
      </c>
      <c r="X51" s="41">
        <v>-0.76000000000000156</v>
      </c>
      <c r="Y51" s="41">
        <v>0</v>
      </c>
      <c r="Z51" s="41">
        <v>-14.34</v>
      </c>
      <c r="AA51" s="41">
        <v>-16.690000000000001</v>
      </c>
      <c r="AB51" s="42">
        <v>-9.91</v>
      </c>
    </row>
    <row r="52" spans="2:28" ht="17.25" thickTop="1" thickBot="1" x14ac:dyDescent="0.3">
      <c r="B52" s="43" t="str">
        <f t="shared" si="1"/>
        <v>14.08.2022</v>
      </c>
      <c r="C52" s="76">
        <f t="shared" si="2"/>
        <v>-141.29999999999998</v>
      </c>
      <c r="D52" s="77"/>
      <c r="E52" s="40">
        <v>-12.95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-9.25</v>
      </c>
      <c r="L52" s="41">
        <v>-9.64</v>
      </c>
      <c r="M52" s="41">
        <v>-13.53</v>
      </c>
      <c r="N52" s="41">
        <v>-20.100000000000001</v>
      </c>
      <c r="O52" s="41">
        <v>-1.5700000000000003</v>
      </c>
      <c r="P52" s="41">
        <v>-2.2100000000000009</v>
      </c>
      <c r="Q52" s="41">
        <v>0</v>
      </c>
      <c r="R52" s="41">
        <v>0</v>
      </c>
      <c r="S52" s="41">
        <v>0</v>
      </c>
      <c r="T52" s="41">
        <v>-14.129999999999999</v>
      </c>
      <c r="U52" s="41">
        <v>-9.89</v>
      </c>
      <c r="V52" s="41">
        <v>-15.52</v>
      </c>
      <c r="W52" s="41">
        <v>-4.6099999999999994</v>
      </c>
      <c r="X52" s="41">
        <v>-1.6400000000000006</v>
      </c>
      <c r="Y52" s="41">
        <v>0</v>
      </c>
      <c r="Z52" s="41">
        <v>-13.67</v>
      </c>
      <c r="AA52" s="41">
        <v>-11.25</v>
      </c>
      <c r="AB52" s="42">
        <v>-1.3399999999999999</v>
      </c>
    </row>
    <row r="53" spans="2:28" ht="17.25" thickTop="1" thickBot="1" x14ac:dyDescent="0.3">
      <c r="B53" s="43" t="str">
        <f t="shared" si="1"/>
        <v>15.08.2022</v>
      </c>
      <c r="C53" s="76">
        <f t="shared" si="2"/>
        <v>-158.44</v>
      </c>
      <c r="D53" s="77"/>
      <c r="E53" s="40">
        <v>-3.42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-9.1000000000000014</v>
      </c>
      <c r="L53" s="41">
        <v>-9.64</v>
      </c>
      <c r="M53" s="41">
        <v>-9.6499999999999986</v>
      </c>
      <c r="N53" s="41">
        <v>-16.009999999999998</v>
      </c>
      <c r="O53" s="41">
        <v>-19.89</v>
      </c>
      <c r="P53" s="41">
        <v>-19.36</v>
      </c>
      <c r="Q53" s="41">
        <v>-18.79</v>
      </c>
      <c r="R53" s="41">
        <v>-19.279999999999994</v>
      </c>
      <c r="S53" s="41">
        <v>-13.56</v>
      </c>
      <c r="T53" s="41">
        <v>-10.479999999999997</v>
      </c>
      <c r="U53" s="41">
        <v>-5.57</v>
      </c>
      <c r="V53" s="41">
        <v>-3.58</v>
      </c>
      <c r="W53" s="41">
        <v>0</v>
      </c>
      <c r="X53" s="41">
        <v>-0.10999999999999943</v>
      </c>
      <c r="Y53" s="41">
        <v>0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16.08.2022</v>
      </c>
      <c r="C54" s="76">
        <f t="shared" si="2"/>
        <v>-145.75</v>
      </c>
      <c r="D54" s="77"/>
      <c r="E54" s="40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-9.16</v>
      </c>
      <c r="L54" s="41">
        <v>-9.629999999999999</v>
      </c>
      <c r="M54" s="41">
        <v>-9.620000000000001</v>
      </c>
      <c r="N54" s="41">
        <v>-3.25</v>
      </c>
      <c r="O54" s="41">
        <v>-13.08</v>
      </c>
      <c r="P54" s="41">
        <v>-4.8400000000000016</v>
      </c>
      <c r="Q54" s="41">
        <v>0</v>
      </c>
      <c r="R54" s="41">
        <v>0</v>
      </c>
      <c r="S54" s="41">
        <v>-18</v>
      </c>
      <c r="T54" s="41">
        <v>-15.32</v>
      </c>
      <c r="U54" s="41">
        <v>-19.059999999999999</v>
      </c>
      <c r="V54" s="41">
        <v>-14.54</v>
      </c>
      <c r="W54" s="41">
        <v>-15.56</v>
      </c>
      <c r="X54" s="41">
        <v>-3.7399999999999984</v>
      </c>
      <c r="Y54" s="41">
        <v>0</v>
      </c>
      <c r="Z54" s="41">
        <v>-3.2600000000000016</v>
      </c>
      <c r="AA54" s="41">
        <v>0</v>
      </c>
      <c r="AB54" s="42">
        <v>-6.6899999999999995</v>
      </c>
    </row>
    <row r="55" spans="2:28" ht="17.25" thickTop="1" thickBot="1" x14ac:dyDescent="0.3">
      <c r="B55" s="43" t="str">
        <f t="shared" si="1"/>
        <v>17.08.2022</v>
      </c>
      <c r="C55" s="76">
        <f t="shared" si="2"/>
        <v>-168.36999999999998</v>
      </c>
      <c r="D55" s="77"/>
      <c r="E55" s="40">
        <v>-3.5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-9.2100000000000009</v>
      </c>
      <c r="L55" s="41">
        <v>-9.64</v>
      </c>
      <c r="M55" s="41">
        <v>-9.64</v>
      </c>
      <c r="N55" s="41">
        <v>-16.63</v>
      </c>
      <c r="O55" s="41">
        <v>-3.4200000000000053</v>
      </c>
      <c r="P55" s="41">
        <v>-17.96</v>
      </c>
      <c r="Q55" s="41">
        <v>-0.91000000000000014</v>
      </c>
      <c r="R55" s="41">
        <v>-12.990000000000002</v>
      </c>
      <c r="S55" s="41">
        <v>-9.9199999999999982</v>
      </c>
      <c r="T55" s="41">
        <v>-9.7200000000000024</v>
      </c>
      <c r="U55" s="41">
        <v>-9.2899999999999991</v>
      </c>
      <c r="V55" s="41">
        <v>-9.58</v>
      </c>
      <c r="W55" s="41">
        <v>-11.139999999999999</v>
      </c>
      <c r="X55" s="41">
        <v>-14.57</v>
      </c>
      <c r="Y55" s="41">
        <v>-0.46999999999999886</v>
      </c>
      <c r="Z55" s="41">
        <v>-2.4199999999999982</v>
      </c>
      <c r="AA55" s="41">
        <v>-6.3900000000000006</v>
      </c>
      <c r="AB55" s="42">
        <v>-10.970000000000002</v>
      </c>
    </row>
    <row r="56" spans="2:28" ht="17.25" thickTop="1" thickBot="1" x14ac:dyDescent="0.3">
      <c r="B56" s="43" t="str">
        <f t="shared" si="1"/>
        <v>18.08.2022</v>
      </c>
      <c r="C56" s="76">
        <f t="shared" si="2"/>
        <v>-107.19</v>
      </c>
      <c r="D56" s="77"/>
      <c r="E56" s="40">
        <v>0</v>
      </c>
      <c r="F56" s="41">
        <v>0</v>
      </c>
      <c r="G56" s="41">
        <v>0</v>
      </c>
      <c r="H56" s="41">
        <v>-1.7699999999999996</v>
      </c>
      <c r="I56" s="41">
        <v>-0.58999999999999986</v>
      </c>
      <c r="J56" s="41">
        <v>-1.370000000000001</v>
      </c>
      <c r="K56" s="41">
        <v>-3.8200000000000003</v>
      </c>
      <c r="L56" s="41">
        <v>-4.7699999999999996</v>
      </c>
      <c r="M56" s="41">
        <v>-1.6599999999999966</v>
      </c>
      <c r="N56" s="41">
        <v>0</v>
      </c>
      <c r="O56" s="41">
        <v>0</v>
      </c>
      <c r="P56" s="41">
        <v>-5.259999999999998</v>
      </c>
      <c r="Q56" s="41">
        <v>-5.4600000000000009</v>
      </c>
      <c r="R56" s="41">
        <v>-2.5299999999999976</v>
      </c>
      <c r="S56" s="41">
        <v>-6.4</v>
      </c>
      <c r="T56" s="41">
        <v>-13.25</v>
      </c>
      <c r="U56" s="41">
        <v>-15.12</v>
      </c>
      <c r="V56" s="41">
        <v>0</v>
      </c>
      <c r="W56" s="41">
        <v>0</v>
      </c>
      <c r="X56" s="41">
        <v>-7.65</v>
      </c>
      <c r="Y56" s="41">
        <v>0</v>
      </c>
      <c r="Z56" s="41">
        <v>-10.63</v>
      </c>
      <c r="AA56" s="41">
        <v>-18.559999999999999</v>
      </c>
      <c r="AB56" s="42">
        <v>-8.3500000000000014</v>
      </c>
    </row>
    <row r="57" spans="2:28" ht="17.25" thickTop="1" thickBot="1" x14ac:dyDescent="0.3">
      <c r="B57" s="43" t="str">
        <f t="shared" si="1"/>
        <v>19.08.2022</v>
      </c>
      <c r="C57" s="76">
        <f t="shared" si="2"/>
        <v>-112.21000000000001</v>
      </c>
      <c r="D57" s="77"/>
      <c r="E57" s="40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-8.5500000000000007</v>
      </c>
      <c r="L57" s="41">
        <v>-9.629999999999999</v>
      </c>
      <c r="M57" s="41">
        <v>-12.989999999999998</v>
      </c>
      <c r="N57" s="41">
        <v>-8.7000000000000011</v>
      </c>
      <c r="O57" s="41">
        <v>-6.0299999999999994</v>
      </c>
      <c r="P57" s="41">
        <v>-0.23999999999999844</v>
      </c>
      <c r="Q57" s="41">
        <v>-0.28999999999999915</v>
      </c>
      <c r="R57" s="41">
        <v>0</v>
      </c>
      <c r="S57" s="41">
        <v>0</v>
      </c>
      <c r="T57" s="41">
        <v>-4.0699999999999985</v>
      </c>
      <c r="U57" s="41">
        <v>-0.14999999999999858</v>
      </c>
      <c r="V57" s="41">
        <v>0</v>
      </c>
      <c r="W57" s="41">
        <v>-6.8400000000000016</v>
      </c>
      <c r="X57" s="41">
        <v>-16.850000000000001</v>
      </c>
      <c r="Y57" s="41">
        <v>-2.240000000000002</v>
      </c>
      <c r="Z57" s="41">
        <v>-10.809999999999999</v>
      </c>
      <c r="AA57" s="41">
        <v>-12.989999999999998</v>
      </c>
      <c r="AB57" s="42">
        <v>-11.830000000000002</v>
      </c>
    </row>
    <row r="58" spans="2:28" ht="17.25" thickTop="1" thickBot="1" x14ac:dyDescent="0.3">
      <c r="B58" s="43" t="str">
        <f t="shared" si="1"/>
        <v>20.08.2022</v>
      </c>
      <c r="C58" s="76">
        <f t="shared" si="2"/>
        <v>-139.37000000000003</v>
      </c>
      <c r="D58" s="77"/>
      <c r="E58" s="40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-9.5100000000000016</v>
      </c>
      <c r="L58" s="41">
        <v>-9.64</v>
      </c>
      <c r="M58" s="41">
        <v>0</v>
      </c>
      <c r="N58" s="41">
        <v>-9.59</v>
      </c>
      <c r="O58" s="41">
        <v>0</v>
      </c>
      <c r="P58" s="41">
        <v>-2.4600000000000009</v>
      </c>
      <c r="Q58" s="41">
        <v>-15.54</v>
      </c>
      <c r="R58" s="41">
        <v>0</v>
      </c>
      <c r="S58" s="41">
        <v>0</v>
      </c>
      <c r="T58" s="41">
        <v>0</v>
      </c>
      <c r="U58" s="41">
        <v>-4.0199999999999996</v>
      </c>
      <c r="V58" s="41">
        <v>-4.9199999999999982</v>
      </c>
      <c r="W58" s="41">
        <v>-14.05</v>
      </c>
      <c r="X58" s="41">
        <v>-16.680000000000003</v>
      </c>
      <c r="Y58" s="41">
        <v>-5.5499999999999972</v>
      </c>
      <c r="Z58" s="41">
        <v>-15.740000000000002</v>
      </c>
      <c r="AA58" s="41">
        <v>-16.48</v>
      </c>
      <c r="AB58" s="42">
        <v>-15.19</v>
      </c>
    </row>
    <row r="59" spans="2:28" ht="17.25" thickTop="1" thickBot="1" x14ac:dyDescent="0.3">
      <c r="B59" s="43" t="str">
        <f t="shared" si="1"/>
        <v>21.08.2022</v>
      </c>
      <c r="C59" s="76">
        <f t="shared" si="2"/>
        <v>-214.57000000000002</v>
      </c>
      <c r="D59" s="77"/>
      <c r="E59" s="40">
        <v>-10.689999999999998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-9.25</v>
      </c>
      <c r="L59" s="41">
        <v>-9.5399999999999991</v>
      </c>
      <c r="M59" s="41">
        <v>-15.6</v>
      </c>
      <c r="N59" s="41">
        <v>-14.649999999999999</v>
      </c>
      <c r="O59" s="41">
        <v>-15.569999999999999</v>
      </c>
      <c r="P59" s="41">
        <v>-15.660000000000002</v>
      </c>
      <c r="Q59" s="41">
        <v>-14.229999999999999</v>
      </c>
      <c r="R59" s="41">
        <v>-15.209999999999999</v>
      </c>
      <c r="S59" s="41">
        <v>-13.370000000000001</v>
      </c>
      <c r="T59" s="41">
        <v>-15.300000000000002</v>
      </c>
      <c r="U59" s="41">
        <v>0</v>
      </c>
      <c r="V59" s="41">
        <v>0</v>
      </c>
      <c r="W59" s="41">
        <v>-6.4899999999999984</v>
      </c>
      <c r="X59" s="41">
        <v>-10.350000000000001</v>
      </c>
      <c r="Y59" s="41">
        <v>-10.400000000000002</v>
      </c>
      <c r="Z59" s="41">
        <v>-7.93</v>
      </c>
      <c r="AA59" s="41">
        <v>-15.549999999999997</v>
      </c>
      <c r="AB59" s="42">
        <v>-14.78</v>
      </c>
    </row>
    <row r="60" spans="2:28" ht="17.25" thickTop="1" thickBot="1" x14ac:dyDescent="0.3">
      <c r="B60" s="43" t="str">
        <f t="shared" si="1"/>
        <v>22.08.2022</v>
      </c>
      <c r="C60" s="76">
        <f t="shared" si="2"/>
        <v>-173.57000000000002</v>
      </c>
      <c r="D60" s="77"/>
      <c r="E60" s="40">
        <v>-10.19</v>
      </c>
      <c r="F60" s="41">
        <v>0</v>
      </c>
      <c r="G60" s="41">
        <v>0</v>
      </c>
      <c r="H60" s="41">
        <v>0</v>
      </c>
      <c r="I60" s="41">
        <v>0</v>
      </c>
      <c r="J60" s="41">
        <v>0</v>
      </c>
      <c r="K60" s="41">
        <v>-9.1499999999999986</v>
      </c>
      <c r="L60" s="41">
        <v>-9.5799999999999983</v>
      </c>
      <c r="M60" s="41">
        <v>-12.239999999999998</v>
      </c>
      <c r="N60" s="41">
        <v>-12.93</v>
      </c>
      <c r="O60" s="41">
        <v>-13.9</v>
      </c>
      <c r="P60" s="41">
        <v>-13.559999999999999</v>
      </c>
      <c r="Q60" s="41">
        <v>-13.719999999999999</v>
      </c>
      <c r="R60" s="41">
        <v>-11.440000000000001</v>
      </c>
      <c r="S60" s="41">
        <v>0</v>
      </c>
      <c r="T60" s="41">
        <v>0</v>
      </c>
      <c r="U60" s="41">
        <v>-3.6000000000000014</v>
      </c>
      <c r="V60" s="41">
        <v>-8.9199999999999982</v>
      </c>
      <c r="W60" s="41">
        <v>0</v>
      </c>
      <c r="X60" s="41">
        <v>0</v>
      </c>
      <c r="Y60" s="41">
        <v>-12.510000000000002</v>
      </c>
      <c r="Z60" s="41">
        <v>-14.02</v>
      </c>
      <c r="AA60" s="41">
        <v>-14.8</v>
      </c>
      <c r="AB60" s="42">
        <v>-13.010000000000002</v>
      </c>
    </row>
    <row r="61" spans="2:28" ht="17.25" thickTop="1" thickBot="1" x14ac:dyDescent="0.3">
      <c r="B61" s="43" t="str">
        <f t="shared" si="1"/>
        <v>23.08.2022</v>
      </c>
      <c r="C61" s="76">
        <f t="shared" si="2"/>
        <v>-106.84</v>
      </c>
      <c r="D61" s="77"/>
      <c r="E61" s="40">
        <v>0</v>
      </c>
      <c r="F61" s="41">
        <v>0</v>
      </c>
      <c r="G61" s="41">
        <v>0</v>
      </c>
      <c r="H61" s="41">
        <v>0</v>
      </c>
      <c r="I61" s="41">
        <v>0</v>
      </c>
      <c r="J61" s="41">
        <v>0</v>
      </c>
      <c r="K61" s="41">
        <v>-8.9699999999999989</v>
      </c>
      <c r="L61" s="41">
        <v>-9.5500000000000007</v>
      </c>
      <c r="M61" s="41">
        <v>-9.5500000000000007</v>
      </c>
      <c r="N61" s="41">
        <v>-12.85</v>
      </c>
      <c r="O61" s="41">
        <v>-14.069999999999997</v>
      </c>
      <c r="P61" s="41">
        <v>-16.350000000000001</v>
      </c>
      <c r="Q61" s="41">
        <v>-8.129999999999999</v>
      </c>
      <c r="R61" s="41">
        <v>-6.34</v>
      </c>
      <c r="S61" s="41">
        <v>-3.1799999999999997</v>
      </c>
      <c r="T61" s="41">
        <v>0</v>
      </c>
      <c r="U61" s="41">
        <v>0</v>
      </c>
      <c r="V61" s="41">
        <v>-0.19999999999999929</v>
      </c>
      <c r="W61" s="41">
        <v>-0.21999999999999886</v>
      </c>
      <c r="X61" s="41">
        <v>0</v>
      </c>
      <c r="Y61" s="41">
        <v>-1.2399999999999984</v>
      </c>
      <c r="Z61" s="41">
        <v>-16.190000000000001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24.08.2022</v>
      </c>
      <c r="C62" s="76">
        <f t="shared" si="2"/>
        <v>-119.30000000000001</v>
      </c>
      <c r="D62" s="77"/>
      <c r="E62" s="40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-10.88</v>
      </c>
      <c r="L62" s="41">
        <v>-10.88</v>
      </c>
      <c r="M62" s="41">
        <v>-10.87</v>
      </c>
      <c r="N62" s="41">
        <v>-10.72</v>
      </c>
      <c r="O62" s="41">
        <v>-14.670000000000002</v>
      </c>
      <c r="P62" s="41">
        <v>-14.02</v>
      </c>
      <c r="Q62" s="41">
        <v>-11.989999999999998</v>
      </c>
      <c r="R62" s="41">
        <v>-11.560000000000002</v>
      </c>
      <c r="S62" s="41">
        <v>-6.6400000000000006</v>
      </c>
      <c r="T62" s="41">
        <v>0</v>
      </c>
      <c r="U62" s="41">
        <v>0</v>
      </c>
      <c r="V62" s="41">
        <v>0</v>
      </c>
      <c r="W62" s="41">
        <v>0</v>
      </c>
      <c r="X62" s="41">
        <v>0</v>
      </c>
      <c r="Y62" s="41">
        <v>-1.25</v>
      </c>
      <c r="Z62" s="41">
        <v>-15.82</v>
      </c>
      <c r="AA62" s="41">
        <v>0</v>
      </c>
      <c r="AB62" s="42">
        <v>0</v>
      </c>
    </row>
    <row r="63" spans="2:28" ht="17.25" thickTop="1" thickBot="1" x14ac:dyDescent="0.3">
      <c r="B63" s="43" t="str">
        <f t="shared" si="1"/>
        <v>25.08.2022</v>
      </c>
      <c r="C63" s="76">
        <f t="shared" si="2"/>
        <v>-110.39000000000001</v>
      </c>
      <c r="D63" s="77"/>
      <c r="E63" s="40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-7.8099999999999987</v>
      </c>
      <c r="L63" s="41">
        <v>-9.6900000000000013</v>
      </c>
      <c r="M63" s="41">
        <v>-9.6900000000000013</v>
      </c>
      <c r="N63" s="41">
        <v>-10.400000000000002</v>
      </c>
      <c r="O63" s="41">
        <v>-14.039999999999997</v>
      </c>
      <c r="P63" s="41">
        <v>-15.450000000000003</v>
      </c>
      <c r="Q63" s="41">
        <v>-14.929999999999998</v>
      </c>
      <c r="R63" s="41">
        <v>-9.0399999999999991</v>
      </c>
      <c r="S63" s="41">
        <v>-2.9200000000000017</v>
      </c>
      <c r="T63" s="41">
        <v>-6.889999999999997</v>
      </c>
      <c r="U63" s="41">
        <v>0</v>
      </c>
      <c r="V63" s="41">
        <v>0</v>
      </c>
      <c r="W63" s="41">
        <v>-1.3500000000000014</v>
      </c>
      <c r="X63" s="41">
        <v>0</v>
      </c>
      <c r="Y63" s="41">
        <v>0</v>
      </c>
      <c r="Z63" s="41">
        <v>-8.18</v>
      </c>
      <c r="AA63" s="41">
        <v>0</v>
      </c>
      <c r="AB63" s="42">
        <v>0</v>
      </c>
    </row>
    <row r="64" spans="2:28" ht="17.25" thickTop="1" thickBot="1" x14ac:dyDescent="0.3">
      <c r="B64" s="43" t="str">
        <f t="shared" si="1"/>
        <v>26.08.2022</v>
      </c>
      <c r="C64" s="76">
        <f t="shared" si="2"/>
        <v>-117.30000000000001</v>
      </c>
      <c r="D64" s="77"/>
      <c r="E64" s="40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-9.39</v>
      </c>
      <c r="L64" s="41">
        <v>-9.68</v>
      </c>
      <c r="M64" s="41">
        <v>0</v>
      </c>
      <c r="N64" s="41">
        <v>-9.3999999999999986</v>
      </c>
      <c r="O64" s="41">
        <v>0</v>
      </c>
      <c r="P64" s="41">
        <v>0</v>
      </c>
      <c r="Q64" s="41">
        <v>0</v>
      </c>
      <c r="R64" s="41">
        <v>-8.9600000000000009</v>
      </c>
      <c r="S64" s="41">
        <v>-15.009999999999998</v>
      </c>
      <c r="T64" s="41">
        <v>-14.89</v>
      </c>
      <c r="U64" s="41">
        <v>-14.540000000000001</v>
      </c>
      <c r="V64" s="41">
        <v>0</v>
      </c>
      <c r="W64" s="41">
        <v>-1.7300000000000004</v>
      </c>
      <c r="X64" s="41">
        <v>-8.9200000000000017</v>
      </c>
      <c r="Y64" s="41">
        <v>-12.530000000000001</v>
      </c>
      <c r="Z64" s="41">
        <v>-9.7600000000000016</v>
      </c>
      <c r="AA64" s="41">
        <v>0</v>
      </c>
      <c r="AB64" s="42">
        <v>-2.4899999999999984</v>
      </c>
    </row>
    <row r="65" spans="2:29" ht="17.25" thickTop="1" thickBot="1" x14ac:dyDescent="0.3">
      <c r="B65" s="43" t="str">
        <f t="shared" si="1"/>
        <v>27.08.2022</v>
      </c>
      <c r="C65" s="76">
        <f t="shared" si="2"/>
        <v>-58.06</v>
      </c>
      <c r="D65" s="77"/>
      <c r="E65" s="40">
        <v>0</v>
      </c>
      <c r="F65" s="41">
        <v>0</v>
      </c>
      <c r="G65" s="41">
        <v>0</v>
      </c>
      <c r="H65" s="41">
        <v>0</v>
      </c>
      <c r="I65" s="41">
        <v>0</v>
      </c>
      <c r="J65" s="41">
        <v>-1.870000000000001</v>
      </c>
      <c r="K65" s="41">
        <v>-1.6900000000000013</v>
      </c>
      <c r="L65" s="41">
        <v>-6.6400000000000006</v>
      </c>
      <c r="M65" s="41">
        <v>-15.119999999999997</v>
      </c>
      <c r="N65" s="41">
        <v>0</v>
      </c>
      <c r="O65" s="41">
        <v>-2.59</v>
      </c>
      <c r="P65" s="41">
        <v>0</v>
      </c>
      <c r="Q65" s="41">
        <v>0</v>
      </c>
      <c r="R65" s="41">
        <v>0</v>
      </c>
      <c r="S65" s="41">
        <v>0</v>
      </c>
      <c r="T65" s="41">
        <v>0</v>
      </c>
      <c r="U65" s="41">
        <v>0</v>
      </c>
      <c r="V65" s="41">
        <v>0</v>
      </c>
      <c r="W65" s="41">
        <v>0</v>
      </c>
      <c r="X65" s="41">
        <v>0</v>
      </c>
      <c r="Y65" s="41">
        <v>-3.1099999999999994</v>
      </c>
      <c r="Z65" s="41">
        <v>-11.95</v>
      </c>
      <c r="AA65" s="41">
        <v>-11.160000000000004</v>
      </c>
      <c r="AB65" s="42">
        <v>-3.9299999999999997</v>
      </c>
    </row>
    <row r="66" spans="2:29" ht="17.25" thickTop="1" thickBot="1" x14ac:dyDescent="0.3">
      <c r="B66" s="43" t="str">
        <f t="shared" si="1"/>
        <v>28.08.2022</v>
      </c>
      <c r="C66" s="76">
        <f t="shared" si="2"/>
        <v>-131.69</v>
      </c>
      <c r="D66" s="77"/>
      <c r="E66" s="40">
        <v>-5.5300000000000011</v>
      </c>
      <c r="F66" s="41">
        <v>-7.57</v>
      </c>
      <c r="G66" s="41">
        <v>0</v>
      </c>
      <c r="H66" s="41">
        <v>0</v>
      </c>
      <c r="I66" s="41">
        <v>0</v>
      </c>
      <c r="J66" s="41">
        <v>0</v>
      </c>
      <c r="K66" s="41">
        <v>-9.5599999999999987</v>
      </c>
      <c r="L66" s="41">
        <v>-9.629999999999999</v>
      </c>
      <c r="M66" s="41">
        <v>-13.530000000000001</v>
      </c>
      <c r="N66" s="41">
        <v>-6.870000000000001</v>
      </c>
      <c r="O66" s="41">
        <v>-5.18</v>
      </c>
      <c r="P66" s="41">
        <v>0</v>
      </c>
      <c r="Q66" s="41">
        <v>0</v>
      </c>
      <c r="R66" s="41">
        <v>0</v>
      </c>
      <c r="S66" s="41">
        <v>0</v>
      </c>
      <c r="T66" s="41">
        <v>0</v>
      </c>
      <c r="U66" s="41">
        <v>-5.7700000000000031</v>
      </c>
      <c r="V66" s="41">
        <v>-5.5299999999999994</v>
      </c>
      <c r="W66" s="41">
        <v>-12.55</v>
      </c>
      <c r="X66" s="41">
        <v>-13.239999999999998</v>
      </c>
      <c r="Y66" s="41">
        <v>-7.5999999999999979</v>
      </c>
      <c r="Z66" s="41">
        <v>-12.479999999999997</v>
      </c>
      <c r="AA66" s="41">
        <v>-11.3</v>
      </c>
      <c r="AB66" s="42">
        <v>-5.3500000000000014</v>
      </c>
    </row>
    <row r="67" spans="2:29" ht="17.25" thickTop="1" thickBot="1" x14ac:dyDescent="0.3">
      <c r="B67" s="43" t="str">
        <f t="shared" si="1"/>
        <v>29.08.2022</v>
      </c>
      <c r="C67" s="76">
        <f t="shared" si="2"/>
        <v>-72.900000000000006</v>
      </c>
      <c r="D67" s="77"/>
      <c r="E67" s="40">
        <v>0</v>
      </c>
      <c r="F67" s="41">
        <v>0</v>
      </c>
      <c r="G67" s="41">
        <v>0</v>
      </c>
      <c r="H67" s="41">
        <v>0</v>
      </c>
      <c r="I67" s="41">
        <v>0</v>
      </c>
      <c r="J67" s="41">
        <v>0</v>
      </c>
      <c r="K67" s="41">
        <v>-9.6000000000000014</v>
      </c>
      <c r="L67" s="41">
        <v>-9.6700000000000017</v>
      </c>
      <c r="M67" s="41">
        <v>-6.7600000000000016</v>
      </c>
      <c r="N67" s="41">
        <v>-0.85999999999999943</v>
      </c>
      <c r="O67" s="41">
        <v>0</v>
      </c>
      <c r="P67" s="41">
        <v>0</v>
      </c>
      <c r="Q67" s="41">
        <v>0</v>
      </c>
      <c r="R67" s="41">
        <v>0</v>
      </c>
      <c r="S67" s="41">
        <v>0</v>
      </c>
      <c r="T67" s="41">
        <v>-0.12999999999999901</v>
      </c>
      <c r="U67" s="41">
        <v>0</v>
      </c>
      <c r="V67" s="41">
        <v>-4.0599999999999987</v>
      </c>
      <c r="W67" s="41">
        <v>-5.110000000000003</v>
      </c>
      <c r="X67" s="41">
        <v>-0.96000000000000085</v>
      </c>
      <c r="Y67" s="41">
        <v>-11.760000000000002</v>
      </c>
      <c r="Z67" s="41">
        <v>-9.9699999999999989</v>
      </c>
      <c r="AA67" s="41">
        <v>-14.02</v>
      </c>
      <c r="AB67" s="42">
        <v>0</v>
      </c>
    </row>
    <row r="68" spans="2:29" ht="17.25" thickTop="1" thickBot="1" x14ac:dyDescent="0.3">
      <c r="B68" s="43" t="str">
        <f t="shared" si="1"/>
        <v>30.08.2022</v>
      </c>
      <c r="C68" s="76">
        <f t="shared" si="2"/>
        <v>-131.55000000000001</v>
      </c>
      <c r="D68" s="77"/>
      <c r="E68" s="40">
        <v>0</v>
      </c>
      <c r="F68" s="41">
        <v>0</v>
      </c>
      <c r="G68" s="41">
        <v>0</v>
      </c>
      <c r="H68" s="41">
        <v>0</v>
      </c>
      <c r="I68" s="41">
        <v>0</v>
      </c>
      <c r="J68" s="41">
        <v>0</v>
      </c>
      <c r="K68" s="41">
        <v>-9.64</v>
      </c>
      <c r="L68" s="41">
        <v>-9.6900000000000013</v>
      </c>
      <c r="M68" s="41">
        <v>-9.6900000000000013</v>
      </c>
      <c r="N68" s="41">
        <v>-9.6999999999999993</v>
      </c>
      <c r="O68" s="41">
        <v>-13.690000000000001</v>
      </c>
      <c r="P68" s="41">
        <v>-7.4699999999999989</v>
      </c>
      <c r="Q68" s="41">
        <v>-15.389999999999997</v>
      </c>
      <c r="R68" s="41">
        <v>-5.1800000000000033</v>
      </c>
      <c r="S68" s="41">
        <v>-0.23999999999999844</v>
      </c>
      <c r="T68" s="41">
        <v>0</v>
      </c>
      <c r="U68" s="41">
        <v>0</v>
      </c>
      <c r="V68" s="41">
        <v>-12.329999999999998</v>
      </c>
      <c r="W68" s="41">
        <v>-10.59</v>
      </c>
      <c r="X68" s="41">
        <v>-8.39</v>
      </c>
      <c r="Y68" s="41">
        <v>-9.1599999999999966</v>
      </c>
      <c r="Z68" s="41">
        <v>-10.39</v>
      </c>
      <c r="AA68" s="41">
        <v>0</v>
      </c>
      <c r="AB68" s="42">
        <v>0</v>
      </c>
    </row>
    <row r="69" spans="2:29" ht="16.5" thickTop="1" x14ac:dyDescent="0.25">
      <c r="B69" s="45" t="str">
        <f t="shared" si="1"/>
        <v>31.08.2022</v>
      </c>
      <c r="C69" s="78">
        <f>SUM(E69:AB69)</f>
        <v>-144.27499999999998</v>
      </c>
      <c r="D69" s="79"/>
      <c r="E69" s="40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-9.9675000000000011</v>
      </c>
      <c r="L69" s="44">
        <v>-9.7749999999999986</v>
      </c>
      <c r="M69" s="44">
        <v>-9.8299999999999983</v>
      </c>
      <c r="N69" s="44">
        <v>-2.6400000000000006</v>
      </c>
      <c r="O69" s="44">
        <v>-5.7200000000000024</v>
      </c>
      <c r="P69" s="44">
        <v>-13.085000000000003</v>
      </c>
      <c r="Q69" s="44">
        <v>-2.6199999999999974</v>
      </c>
      <c r="R69" s="44">
        <v>-11.462499999999999</v>
      </c>
      <c r="S69" s="44">
        <v>-13.657500000000001</v>
      </c>
      <c r="T69" s="44">
        <v>-17.5</v>
      </c>
      <c r="U69" s="44">
        <v>-8.7399999999999984</v>
      </c>
      <c r="V69" s="44">
        <v>-18.239999999999998</v>
      </c>
      <c r="W69" s="44">
        <v>-11.604999999999999</v>
      </c>
      <c r="X69" s="44">
        <v>-4.6525000000000016</v>
      </c>
      <c r="Y69" s="44">
        <v>0</v>
      </c>
      <c r="Z69" s="44">
        <v>-1.0199999999999996</v>
      </c>
      <c r="AA69" s="44">
        <v>-3.76</v>
      </c>
      <c r="AB69" s="42">
        <v>0</v>
      </c>
    </row>
    <row r="70" spans="2:29" x14ac:dyDescent="0.25">
      <c r="D70" s="47"/>
    </row>
    <row r="72" spans="2:29" ht="24.75" customHeight="1" thickBot="1" x14ac:dyDescent="0.3">
      <c r="B72" s="80" t="s">
        <v>36</v>
      </c>
      <c r="C72" s="82" t="s">
        <v>37</v>
      </c>
      <c r="D72" s="83"/>
      <c r="E72" s="86" t="s">
        <v>75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9" ht="15.75" customHeight="1" thickTop="1" thickBot="1" x14ac:dyDescent="0.3">
      <c r="B73" s="81"/>
      <c r="C73" s="84"/>
      <c r="D73" s="85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46" t="s">
        <v>25</v>
      </c>
      <c r="AC73" s="4"/>
    </row>
    <row r="74" spans="2:29" ht="17.25" thickTop="1" thickBot="1" x14ac:dyDescent="0.3">
      <c r="B74" s="39" t="str">
        <f>B39</f>
        <v>01.08.2022</v>
      </c>
      <c r="C74" s="48">
        <f>SUMIF(E74:AB74,"&gt;0")</f>
        <v>16.535000000000004</v>
      </c>
      <c r="D74" s="49">
        <f>SUMIF(E74:AB74,"&lt;0")</f>
        <v>-268.065</v>
      </c>
      <c r="E74" s="50">
        <f>E4+E39</f>
        <v>-1.3299999999999983</v>
      </c>
      <c r="F74" s="51">
        <f t="shared" ref="F74:AB74" si="3">F4+F39</f>
        <v>-1.8399999999999999</v>
      </c>
      <c r="G74" s="51">
        <f t="shared" si="3"/>
        <v>-3</v>
      </c>
      <c r="H74" s="51">
        <f t="shared" si="3"/>
        <v>-3</v>
      </c>
      <c r="I74" s="51">
        <f t="shared" si="3"/>
        <v>-3</v>
      </c>
      <c r="J74" s="51">
        <f t="shared" si="3"/>
        <v>-3</v>
      </c>
      <c r="K74" s="51">
        <f t="shared" si="3"/>
        <v>-13.352499999999999</v>
      </c>
      <c r="L74" s="51">
        <f t="shared" si="3"/>
        <v>-12.995000000000001</v>
      </c>
      <c r="M74" s="51">
        <f t="shared" si="3"/>
        <v>-19.5075</v>
      </c>
      <c r="N74" s="51">
        <f t="shared" si="3"/>
        <v>-19.012499999999999</v>
      </c>
      <c r="O74" s="51">
        <f t="shared" si="3"/>
        <v>-18.945</v>
      </c>
      <c r="P74" s="51">
        <f t="shared" si="3"/>
        <v>-19.297500000000003</v>
      </c>
      <c r="Q74" s="51">
        <f t="shared" si="3"/>
        <v>-19.685000000000002</v>
      </c>
      <c r="R74" s="52">
        <f t="shared" si="3"/>
        <v>-20.025000000000002</v>
      </c>
      <c r="S74" s="53">
        <f t="shared" si="3"/>
        <v>-19.344999999999999</v>
      </c>
      <c r="T74" s="41">
        <f t="shared" si="3"/>
        <v>-19.47</v>
      </c>
      <c r="U74" s="41">
        <f t="shared" si="3"/>
        <v>-11.110000000000001</v>
      </c>
      <c r="V74" s="41">
        <f t="shared" si="3"/>
        <v>-6.5975000000000001</v>
      </c>
      <c r="W74" s="41">
        <f t="shared" si="3"/>
        <v>-2.9824999999999982</v>
      </c>
      <c r="X74" s="41">
        <f t="shared" si="3"/>
        <v>1.1325000000000003</v>
      </c>
      <c r="Y74" s="41">
        <f t="shared" si="3"/>
        <v>15.402500000000003</v>
      </c>
      <c r="Z74" s="41">
        <f t="shared" si="3"/>
        <v>-14.080000000000002</v>
      </c>
      <c r="AA74" s="41">
        <f t="shared" si="3"/>
        <v>-18.252499999999998</v>
      </c>
      <c r="AB74" s="42">
        <f t="shared" si="3"/>
        <v>-18.237500000000001</v>
      </c>
    </row>
    <row r="75" spans="2:29" ht="17.25" thickTop="1" thickBot="1" x14ac:dyDescent="0.3">
      <c r="B75" s="43" t="str">
        <f t="shared" ref="B75:B104" si="4">B40</f>
        <v>02.08.2022</v>
      </c>
      <c r="C75" s="48">
        <f t="shared" ref="C75:C104" si="5">SUMIF(E75:AB75,"&gt;0")</f>
        <v>9.9650000000000034</v>
      </c>
      <c r="D75" s="49">
        <f t="shared" ref="D75:D104" si="6">SUMIF(E75:AB75,"&lt;0")</f>
        <v>-307.60249999999996</v>
      </c>
      <c r="E75" s="54">
        <f t="shared" ref="E75:AB85" si="7">E5+E40</f>
        <v>-10.712499999999999</v>
      </c>
      <c r="F75" s="41">
        <f t="shared" si="7"/>
        <v>-5.76</v>
      </c>
      <c r="G75" s="41">
        <f t="shared" si="7"/>
        <v>-6.7100000000000009</v>
      </c>
      <c r="H75" s="41">
        <f t="shared" si="7"/>
        <v>2.9200000000000017</v>
      </c>
      <c r="I75" s="41">
        <f t="shared" si="7"/>
        <v>0</v>
      </c>
      <c r="J75" s="41">
        <f t="shared" si="7"/>
        <v>0</v>
      </c>
      <c r="K75" s="41">
        <f t="shared" si="7"/>
        <v>-9.5824999999999996</v>
      </c>
      <c r="L75" s="41">
        <f t="shared" si="7"/>
        <v>-10.2425</v>
      </c>
      <c r="M75" s="41">
        <f t="shared" si="7"/>
        <v>-16.954999999999998</v>
      </c>
      <c r="N75" s="41">
        <f t="shared" si="7"/>
        <v>-18.377500000000001</v>
      </c>
      <c r="O75" s="41">
        <f t="shared" si="7"/>
        <v>-19.2075</v>
      </c>
      <c r="P75" s="41">
        <f t="shared" si="7"/>
        <v>-19.815000000000001</v>
      </c>
      <c r="Q75" s="41">
        <f t="shared" si="7"/>
        <v>-20.07</v>
      </c>
      <c r="R75" s="41">
        <f t="shared" si="7"/>
        <v>-19.0625</v>
      </c>
      <c r="S75" s="41">
        <f t="shared" si="7"/>
        <v>-19.737500000000001</v>
      </c>
      <c r="T75" s="41">
        <f t="shared" si="7"/>
        <v>-19.414999999999999</v>
      </c>
      <c r="U75" s="41">
        <f t="shared" si="7"/>
        <v>-18.71</v>
      </c>
      <c r="V75" s="41">
        <f t="shared" si="7"/>
        <v>-17.817500000000003</v>
      </c>
      <c r="W75" s="41">
        <f t="shared" si="7"/>
        <v>-19.5</v>
      </c>
      <c r="X75" s="41">
        <f t="shared" si="7"/>
        <v>-16.329999999999998</v>
      </c>
      <c r="Y75" s="41">
        <f t="shared" si="7"/>
        <v>-19.302499999999998</v>
      </c>
      <c r="Z75" s="41">
        <f t="shared" si="7"/>
        <v>-14.525</v>
      </c>
      <c r="AA75" s="41">
        <f t="shared" si="7"/>
        <v>-5.7700000000000031</v>
      </c>
      <c r="AB75" s="42">
        <f t="shared" si="7"/>
        <v>7.0450000000000017</v>
      </c>
    </row>
    <row r="76" spans="2:29" ht="17.25" thickTop="1" thickBot="1" x14ac:dyDescent="0.3">
      <c r="B76" s="43" t="str">
        <f t="shared" si="4"/>
        <v>03.08.2022</v>
      </c>
      <c r="C76" s="48">
        <f t="shared" si="5"/>
        <v>120.34</v>
      </c>
      <c r="D76" s="49">
        <f t="shared" si="6"/>
        <v>-159.63499999999996</v>
      </c>
      <c r="E76" s="54">
        <f t="shared" si="7"/>
        <v>-6.9375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-10.682499999999999</v>
      </c>
      <c r="L76" s="41">
        <f t="shared" si="7"/>
        <v>-10.1875</v>
      </c>
      <c r="M76" s="41">
        <f t="shared" si="7"/>
        <v>-10.1875</v>
      </c>
      <c r="N76" s="41">
        <f t="shared" si="7"/>
        <v>-19.53</v>
      </c>
      <c r="O76" s="41">
        <f t="shared" si="7"/>
        <v>-18.7</v>
      </c>
      <c r="P76" s="41">
        <f t="shared" si="7"/>
        <v>-18.589999999999996</v>
      </c>
      <c r="Q76" s="41">
        <f t="shared" si="7"/>
        <v>-18.909999999999997</v>
      </c>
      <c r="R76" s="41">
        <f t="shared" si="7"/>
        <v>-19.36</v>
      </c>
      <c r="S76" s="41">
        <f t="shared" si="7"/>
        <v>-17.73</v>
      </c>
      <c r="T76" s="41">
        <f t="shared" si="7"/>
        <v>-8.82</v>
      </c>
      <c r="U76" s="41">
        <f t="shared" si="7"/>
        <v>20.329999999999998</v>
      </c>
      <c r="V76" s="41">
        <f t="shared" si="7"/>
        <v>14.870000000000001</v>
      </c>
      <c r="W76" s="41">
        <f t="shared" si="7"/>
        <v>7.5800000000000018</v>
      </c>
      <c r="X76" s="41">
        <f t="shared" si="7"/>
        <v>8.1999999999999957</v>
      </c>
      <c r="Y76" s="41">
        <f t="shared" si="7"/>
        <v>21.950000000000003</v>
      </c>
      <c r="Z76" s="41">
        <f t="shared" si="7"/>
        <v>21.409999999999997</v>
      </c>
      <c r="AA76" s="41">
        <f t="shared" si="7"/>
        <v>21.689999999999998</v>
      </c>
      <c r="AB76" s="42">
        <f t="shared" si="7"/>
        <v>4.3099999999999987</v>
      </c>
    </row>
    <row r="77" spans="2:29" ht="17.25" thickTop="1" thickBot="1" x14ac:dyDescent="0.3">
      <c r="B77" s="43" t="str">
        <f t="shared" si="4"/>
        <v>04.08.2022</v>
      </c>
      <c r="C77" s="48">
        <f t="shared" si="5"/>
        <v>136.70999999999998</v>
      </c>
      <c r="D77" s="49">
        <f t="shared" si="6"/>
        <v>-98.659999999999982</v>
      </c>
      <c r="E77" s="54">
        <f t="shared" si="7"/>
        <v>14.25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-3.8900000000000006</v>
      </c>
      <c r="L77" s="41">
        <f t="shared" si="7"/>
        <v>-9.6499999999999986</v>
      </c>
      <c r="M77" s="41">
        <f t="shared" si="7"/>
        <v>-13.450000000000001</v>
      </c>
      <c r="N77" s="41">
        <f t="shared" si="7"/>
        <v>-19.419999999999998</v>
      </c>
      <c r="O77" s="41">
        <f t="shared" si="7"/>
        <v>-19.379999999999995</v>
      </c>
      <c r="P77" s="41">
        <f t="shared" si="7"/>
        <v>-13.63</v>
      </c>
      <c r="Q77" s="41">
        <f t="shared" si="7"/>
        <v>12.009999999999998</v>
      </c>
      <c r="R77" s="41">
        <f t="shared" si="7"/>
        <v>9.6699999999999982</v>
      </c>
      <c r="S77" s="41">
        <f t="shared" si="7"/>
        <v>2.5199999999999978</v>
      </c>
      <c r="T77" s="41">
        <f t="shared" si="7"/>
        <v>5.0299999999999976</v>
      </c>
      <c r="U77" s="41">
        <f t="shared" si="7"/>
        <v>18.22</v>
      </c>
      <c r="V77" s="41">
        <f t="shared" si="7"/>
        <v>19.920000000000002</v>
      </c>
      <c r="W77" s="41">
        <f t="shared" si="7"/>
        <v>20.459999999999997</v>
      </c>
      <c r="X77" s="41">
        <f t="shared" si="7"/>
        <v>13.61</v>
      </c>
      <c r="Y77" s="41">
        <f t="shared" si="7"/>
        <v>15.61</v>
      </c>
      <c r="Z77" s="41">
        <f t="shared" si="7"/>
        <v>5.4099999999999984</v>
      </c>
      <c r="AA77" s="41">
        <f t="shared" si="7"/>
        <v>-7.9399999999999995</v>
      </c>
      <c r="AB77" s="42">
        <f t="shared" si="7"/>
        <v>-11.299999999999999</v>
      </c>
    </row>
    <row r="78" spans="2:29" ht="17.25" thickTop="1" thickBot="1" x14ac:dyDescent="0.3">
      <c r="B78" s="43" t="str">
        <f t="shared" si="4"/>
        <v>05.08.2022</v>
      </c>
      <c r="C78" s="48">
        <f t="shared" si="5"/>
        <v>71.989999999999995</v>
      </c>
      <c r="D78" s="49">
        <f t="shared" si="6"/>
        <v>-87.7</v>
      </c>
      <c r="E78" s="54">
        <f t="shared" si="7"/>
        <v>13.129999999999999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5">
        <f t="shared" si="7"/>
        <v>0</v>
      </c>
      <c r="J78" s="41">
        <f t="shared" si="7"/>
        <v>0</v>
      </c>
      <c r="K78" s="41">
        <f t="shared" si="7"/>
        <v>-9.0799999999999983</v>
      </c>
      <c r="L78" s="41">
        <f t="shared" si="7"/>
        <v>-9.620000000000001</v>
      </c>
      <c r="M78" s="41">
        <f t="shared" si="7"/>
        <v>-3.0300000000000011</v>
      </c>
      <c r="N78" s="41">
        <f t="shared" si="7"/>
        <v>1.5199999999999996</v>
      </c>
      <c r="O78" s="41">
        <f t="shared" si="7"/>
        <v>-9.8899999999999988</v>
      </c>
      <c r="P78" s="41">
        <f t="shared" si="7"/>
        <v>-1.83</v>
      </c>
      <c r="Q78" s="41">
        <f t="shared" si="7"/>
        <v>21.180000000000003</v>
      </c>
      <c r="R78" s="41">
        <f t="shared" si="7"/>
        <v>-6.1</v>
      </c>
      <c r="S78" s="41">
        <f t="shared" si="7"/>
        <v>-14.009999999999998</v>
      </c>
      <c r="T78" s="41">
        <f t="shared" si="7"/>
        <v>-13.239999999999998</v>
      </c>
      <c r="U78" s="41">
        <f t="shared" si="7"/>
        <v>-4.5900000000000016</v>
      </c>
      <c r="V78" s="41">
        <f t="shared" si="7"/>
        <v>10.129999999999999</v>
      </c>
      <c r="W78" s="41">
        <f t="shared" si="7"/>
        <v>-8.6900000000000013</v>
      </c>
      <c r="X78" s="41">
        <f t="shared" si="7"/>
        <v>0.29000000000000092</v>
      </c>
      <c r="Y78" s="41">
        <f t="shared" si="7"/>
        <v>19.82</v>
      </c>
      <c r="Z78" s="41">
        <f t="shared" si="7"/>
        <v>-5.2600000000000016</v>
      </c>
      <c r="AA78" s="41">
        <f t="shared" si="7"/>
        <v>-2.3599999999999994</v>
      </c>
      <c r="AB78" s="42">
        <f t="shared" si="7"/>
        <v>5.9199999999999982</v>
      </c>
    </row>
    <row r="79" spans="2:29" ht="17.25" thickTop="1" thickBot="1" x14ac:dyDescent="0.3">
      <c r="B79" s="43" t="str">
        <f t="shared" si="4"/>
        <v>06.08.2022</v>
      </c>
      <c r="C79" s="48">
        <f t="shared" si="5"/>
        <v>245.13</v>
      </c>
      <c r="D79" s="49">
        <f t="shared" si="6"/>
        <v>-30.96</v>
      </c>
      <c r="E79" s="54">
        <f t="shared" si="7"/>
        <v>13.919999999999998</v>
      </c>
      <c r="F79" s="41">
        <f t="shared" si="7"/>
        <v>15.870000000000001</v>
      </c>
      <c r="G79" s="41">
        <f t="shared" si="7"/>
        <v>15.899999999999999</v>
      </c>
      <c r="H79" s="41">
        <f t="shared" si="7"/>
        <v>15.89</v>
      </c>
      <c r="I79" s="41">
        <f t="shared" si="7"/>
        <v>15.889999999999997</v>
      </c>
      <c r="J79" s="41">
        <f t="shared" si="7"/>
        <v>15.870000000000001</v>
      </c>
      <c r="K79" s="41">
        <f t="shared" si="7"/>
        <v>7.7600000000000016</v>
      </c>
      <c r="L79" s="41">
        <f t="shared" si="7"/>
        <v>-14.349999999999998</v>
      </c>
      <c r="M79" s="41">
        <f t="shared" si="7"/>
        <v>-7.02</v>
      </c>
      <c r="N79" s="41">
        <f t="shared" si="7"/>
        <v>11.089999999999998</v>
      </c>
      <c r="O79" s="41">
        <f t="shared" si="7"/>
        <v>21.259999999999998</v>
      </c>
      <c r="P79" s="41">
        <f t="shared" si="7"/>
        <v>0.53999999999999915</v>
      </c>
      <c r="Q79" s="41">
        <f t="shared" si="7"/>
        <v>19.479999999999997</v>
      </c>
      <c r="R79" s="41">
        <f t="shared" si="7"/>
        <v>-2.4800000000000004</v>
      </c>
      <c r="S79" s="41">
        <f t="shared" si="7"/>
        <v>9.07</v>
      </c>
      <c r="T79" s="41">
        <f t="shared" si="7"/>
        <v>11.120000000000001</v>
      </c>
      <c r="U79" s="41">
        <f t="shared" si="7"/>
        <v>5.009999999999998</v>
      </c>
      <c r="V79" s="41">
        <f t="shared" si="7"/>
        <v>16.769999999999996</v>
      </c>
      <c r="W79" s="41">
        <f t="shared" si="7"/>
        <v>5.9700000000000024</v>
      </c>
      <c r="X79" s="41">
        <f t="shared" si="7"/>
        <v>-7.110000000000003</v>
      </c>
      <c r="Y79" s="41">
        <f t="shared" si="7"/>
        <v>16.540000000000003</v>
      </c>
      <c r="Z79" s="41">
        <f t="shared" si="7"/>
        <v>8.120000000000001</v>
      </c>
      <c r="AA79" s="41">
        <f t="shared" si="7"/>
        <v>9.6900000000000013</v>
      </c>
      <c r="AB79" s="42">
        <f t="shared" si="7"/>
        <v>9.370000000000001</v>
      </c>
    </row>
    <row r="80" spans="2:29" ht="17.25" thickTop="1" thickBot="1" x14ac:dyDescent="0.3">
      <c r="B80" s="43" t="str">
        <f t="shared" si="4"/>
        <v>07.08.2022</v>
      </c>
      <c r="C80" s="48">
        <f t="shared" si="5"/>
        <v>224.70999999999998</v>
      </c>
      <c r="D80" s="49">
        <f t="shared" si="6"/>
        <v>-82.62</v>
      </c>
      <c r="E80" s="54">
        <f t="shared" si="7"/>
        <v>14.48</v>
      </c>
      <c r="F80" s="41">
        <f t="shared" si="7"/>
        <v>14.839999999999996</v>
      </c>
      <c r="G80" s="41">
        <f t="shared" si="7"/>
        <v>14.670000000000002</v>
      </c>
      <c r="H80" s="41">
        <f t="shared" si="7"/>
        <v>15.679999999999996</v>
      </c>
      <c r="I80" s="41">
        <f t="shared" si="7"/>
        <v>15.679999999999996</v>
      </c>
      <c r="J80" s="41">
        <f t="shared" si="7"/>
        <v>15.659999999999997</v>
      </c>
      <c r="K80" s="41">
        <f t="shared" si="7"/>
        <v>-8.09</v>
      </c>
      <c r="L80" s="41">
        <f t="shared" si="7"/>
        <v>-11.55</v>
      </c>
      <c r="M80" s="41">
        <f t="shared" si="7"/>
        <v>-12.700000000000001</v>
      </c>
      <c r="N80" s="41">
        <f t="shared" si="7"/>
        <v>10.509999999999998</v>
      </c>
      <c r="O80" s="41">
        <f t="shared" si="7"/>
        <v>22.439999999999998</v>
      </c>
      <c r="P80" s="41">
        <f t="shared" si="7"/>
        <v>-18.759999999999998</v>
      </c>
      <c r="Q80" s="41">
        <f t="shared" si="7"/>
        <v>1.4500000000000028</v>
      </c>
      <c r="R80" s="41">
        <f t="shared" si="7"/>
        <v>16.619999999999997</v>
      </c>
      <c r="S80" s="41">
        <f t="shared" si="7"/>
        <v>3.8499999999999943</v>
      </c>
      <c r="T80" s="41">
        <f t="shared" si="7"/>
        <v>17.22</v>
      </c>
      <c r="U80" s="41">
        <f t="shared" si="7"/>
        <v>10.369999999999997</v>
      </c>
      <c r="V80" s="41">
        <f t="shared" si="7"/>
        <v>5.1999999999999975</v>
      </c>
      <c r="W80" s="41">
        <f t="shared" si="7"/>
        <v>17.47</v>
      </c>
      <c r="X80" s="41">
        <f t="shared" si="7"/>
        <v>6.4500000000000028</v>
      </c>
      <c r="Y80" s="41">
        <f t="shared" si="7"/>
        <v>22.12</v>
      </c>
      <c r="Z80" s="41">
        <f t="shared" si="7"/>
        <v>-17.43</v>
      </c>
      <c r="AA80" s="41">
        <f t="shared" si="7"/>
        <v>-7.2799999999999976</v>
      </c>
      <c r="AB80" s="42">
        <f t="shared" si="7"/>
        <v>-6.8100000000000023</v>
      </c>
    </row>
    <row r="81" spans="2:28" ht="17.25" thickTop="1" thickBot="1" x14ac:dyDescent="0.3">
      <c r="B81" s="43" t="str">
        <f t="shared" si="4"/>
        <v>08.08.2022</v>
      </c>
      <c r="C81" s="48">
        <f t="shared" si="5"/>
        <v>234.07</v>
      </c>
      <c r="D81" s="49">
        <f t="shared" si="6"/>
        <v>-51.98</v>
      </c>
      <c r="E81" s="54">
        <f t="shared" si="7"/>
        <v>1.7100000000000009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-9.4699999999999989</v>
      </c>
      <c r="L81" s="41">
        <f t="shared" si="7"/>
        <v>-9.6499999999999986</v>
      </c>
      <c r="M81" s="41">
        <f t="shared" si="7"/>
        <v>-12.889999999999999</v>
      </c>
      <c r="N81" s="41">
        <f t="shared" si="7"/>
        <v>-19.97</v>
      </c>
      <c r="O81" s="41">
        <f t="shared" si="7"/>
        <v>0.42999999999999972</v>
      </c>
      <c r="P81" s="41">
        <f t="shared" si="7"/>
        <v>18.979999999999997</v>
      </c>
      <c r="Q81" s="41">
        <f t="shared" si="7"/>
        <v>4.66</v>
      </c>
      <c r="R81" s="41">
        <f t="shared" si="7"/>
        <v>19.079999999999998</v>
      </c>
      <c r="S81" s="41">
        <f t="shared" si="7"/>
        <v>21.8</v>
      </c>
      <c r="T81" s="41">
        <f t="shared" si="7"/>
        <v>21.33</v>
      </c>
      <c r="U81" s="41">
        <f t="shared" si="7"/>
        <v>20.990000000000002</v>
      </c>
      <c r="V81" s="41">
        <f t="shared" si="7"/>
        <v>21.83</v>
      </c>
      <c r="W81" s="41">
        <f t="shared" si="7"/>
        <v>15.299999999999997</v>
      </c>
      <c r="X81" s="41">
        <f t="shared" si="7"/>
        <v>18.009999999999998</v>
      </c>
      <c r="Y81" s="41">
        <f t="shared" si="7"/>
        <v>21.349999999999998</v>
      </c>
      <c r="Z81" s="41">
        <f t="shared" si="7"/>
        <v>17.559999999999999</v>
      </c>
      <c r="AA81" s="41">
        <f t="shared" si="7"/>
        <v>19.899999999999995</v>
      </c>
      <c r="AB81" s="42">
        <f t="shared" si="7"/>
        <v>11.14</v>
      </c>
    </row>
    <row r="82" spans="2:28" ht="17.25" thickTop="1" thickBot="1" x14ac:dyDescent="0.3">
      <c r="B82" s="43" t="str">
        <f t="shared" si="4"/>
        <v>09.08.2022</v>
      </c>
      <c r="C82" s="48">
        <f t="shared" si="5"/>
        <v>179.82</v>
      </c>
      <c r="D82" s="49">
        <f t="shared" si="6"/>
        <v>-26.92</v>
      </c>
      <c r="E82" s="54">
        <f t="shared" si="7"/>
        <v>14.609999999999996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-9.66</v>
      </c>
      <c r="L82" s="41">
        <f t="shared" si="7"/>
        <v>-9.64</v>
      </c>
      <c r="M82" s="41">
        <f t="shared" si="7"/>
        <v>0.41999999999999815</v>
      </c>
      <c r="N82" s="41">
        <f t="shared" si="7"/>
        <v>0.37999999999999901</v>
      </c>
      <c r="O82" s="41">
        <f t="shared" si="7"/>
        <v>15.989999999999998</v>
      </c>
      <c r="P82" s="41">
        <f t="shared" si="7"/>
        <v>15.270000000000003</v>
      </c>
      <c r="Q82" s="41">
        <f t="shared" si="7"/>
        <v>-1.7500000000000036</v>
      </c>
      <c r="R82" s="41">
        <f t="shared" si="7"/>
        <v>0.37999999999999901</v>
      </c>
      <c r="S82" s="41">
        <f t="shared" si="7"/>
        <v>10.68</v>
      </c>
      <c r="T82" s="41">
        <f t="shared" si="7"/>
        <v>5.2600000000000016</v>
      </c>
      <c r="U82" s="41">
        <f t="shared" si="7"/>
        <v>7.5799999999999983</v>
      </c>
      <c r="V82" s="41">
        <f t="shared" si="7"/>
        <v>21.31</v>
      </c>
      <c r="W82" s="41">
        <f t="shared" si="7"/>
        <v>5.6400000000000041</v>
      </c>
      <c r="X82" s="41">
        <f t="shared" si="7"/>
        <v>20.180000000000003</v>
      </c>
      <c r="Y82" s="41">
        <f t="shared" si="7"/>
        <v>21.490000000000002</v>
      </c>
      <c r="Z82" s="41">
        <f t="shared" si="7"/>
        <v>19.180000000000003</v>
      </c>
      <c r="AA82" s="41">
        <f t="shared" si="7"/>
        <v>-5.8699999999999974</v>
      </c>
      <c r="AB82" s="42">
        <f t="shared" si="7"/>
        <v>21.450000000000003</v>
      </c>
    </row>
    <row r="83" spans="2:28" ht="17.25" thickTop="1" thickBot="1" x14ac:dyDescent="0.3">
      <c r="B83" s="43" t="str">
        <f t="shared" si="4"/>
        <v>10.08.2022</v>
      </c>
      <c r="C83" s="48">
        <f t="shared" si="5"/>
        <v>58.92</v>
      </c>
      <c r="D83" s="49">
        <f t="shared" si="6"/>
        <v>-187.10000000000002</v>
      </c>
      <c r="E83" s="54">
        <f t="shared" si="7"/>
        <v>14.91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-9.2600000000000016</v>
      </c>
      <c r="L83" s="41">
        <f t="shared" si="7"/>
        <v>-9.629999999999999</v>
      </c>
      <c r="M83" s="41">
        <f t="shared" si="7"/>
        <v>-16.600000000000001</v>
      </c>
      <c r="N83" s="41">
        <f t="shared" si="7"/>
        <v>-19.95</v>
      </c>
      <c r="O83" s="41">
        <f t="shared" si="7"/>
        <v>-2.7899999999999974</v>
      </c>
      <c r="P83" s="41">
        <f t="shared" si="7"/>
        <v>2.4199999999999982</v>
      </c>
      <c r="Q83" s="41">
        <f t="shared" si="7"/>
        <v>8.9400000000000048</v>
      </c>
      <c r="R83" s="41">
        <f t="shared" si="7"/>
        <v>11.819999999999997</v>
      </c>
      <c r="S83" s="41">
        <f t="shared" si="7"/>
        <v>-18.380000000000003</v>
      </c>
      <c r="T83" s="41">
        <f t="shared" si="7"/>
        <v>-16.62</v>
      </c>
      <c r="U83" s="41">
        <f t="shared" si="7"/>
        <v>20.83</v>
      </c>
      <c r="V83" s="41">
        <f t="shared" si="7"/>
        <v>-18.03</v>
      </c>
      <c r="W83" s="41">
        <f t="shared" si="7"/>
        <v>-12.47</v>
      </c>
      <c r="X83" s="41">
        <f t="shared" si="7"/>
        <v>-14.67</v>
      </c>
      <c r="Y83" s="41">
        <f t="shared" si="7"/>
        <v>-2.5500000000000007</v>
      </c>
      <c r="Z83" s="41">
        <f t="shared" si="7"/>
        <v>-15.319999999999999</v>
      </c>
      <c r="AA83" s="41">
        <f t="shared" si="7"/>
        <v>-15.9</v>
      </c>
      <c r="AB83" s="42">
        <f t="shared" si="7"/>
        <v>-14.93</v>
      </c>
    </row>
    <row r="84" spans="2:28" ht="17.25" thickTop="1" thickBot="1" x14ac:dyDescent="0.3">
      <c r="B84" s="43" t="str">
        <f t="shared" si="4"/>
        <v>11.08.2022</v>
      </c>
      <c r="C84" s="48">
        <f t="shared" si="5"/>
        <v>113.99</v>
      </c>
      <c r="D84" s="49">
        <f t="shared" si="6"/>
        <v>-109.5</v>
      </c>
      <c r="E84" s="54">
        <f t="shared" si="7"/>
        <v>-13.02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-8.98</v>
      </c>
      <c r="L84" s="41">
        <f t="shared" si="7"/>
        <v>-9.5500000000000007</v>
      </c>
      <c r="M84" s="41">
        <f t="shared" si="7"/>
        <v>-13.559999999999999</v>
      </c>
      <c r="N84" s="41">
        <f t="shared" si="7"/>
        <v>-19.89</v>
      </c>
      <c r="O84" s="41">
        <f t="shared" si="7"/>
        <v>-16.920000000000002</v>
      </c>
      <c r="P84" s="41">
        <f t="shared" si="7"/>
        <v>-6.870000000000001</v>
      </c>
      <c r="Q84" s="41">
        <f t="shared" si="7"/>
        <v>-2.9099999999999984</v>
      </c>
      <c r="R84" s="41">
        <f t="shared" si="7"/>
        <v>10.330000000000002</v>
      </c>
      <c r="S84" s="41">
        <f t="shared" si="7"/>
        <v>1.629999999999999</v>
      </c>
      <c r="T84" s="41">
        <f t="shared" si="7"/>
        <v>10.049999999999997</v>
      </c>
      <c r="U84" s="41">
        <f t="shared" si="7"/>
        <v>20.78</v>
      </c>
      <c r="V84" s="41">
        <f t="shared" si="7"/>
        <v>13.91</v>
      </c>
      <c r="W84" s="41">
        <f t="shared" si="7"/>
        <v>19.360000000000003</v>
      </c>
      <c r="X84" s="41">
        <f t="shared" si="7"/>
        <v>11.110000000000003</v>
      </c>
      <c r="Y84" s="41">
        <f t="shared" si="7"/>
        <v>21.11</v>
      </c>
      <c r="Z84" s="41">
        <f t="shared" si="7"/>
        <v>5.7099999999999973</v>
      </c>
      <c r="AA84" s="41">
        <f t="shared" si="7"/>
        <v>-11.799999999999999</v>
      </c>
      <c r="AB84" s="42">
        <f t="shared" si="7"/>
        <v>-6.0000000000000018</v>
      </c>
    </row>
    <row r="85" spans="2:28" ht="17.25" thickTop="1" thickBot="1" x14ac:dyDescent="0.3">
      <c r="B85" s="43" t="str">
        <f t="shared" si="4"/>
        <v>12.08.2022</v>
      </c>
      <c r="C85" s="48">
        <f t="shared" si="5"/>
        <v>53.39</v>
      </c>
      <c r="D85" s="49">
        <f t="shared" si="6"/>
        <v>-148.37</v>
      </c>
      <c r="E85" s="54">
        <f t="shared" si="7"/>
        <v>5.0000000000000711E-2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-9.620000000000001</v>
      </c>
      <c r="L85" s="41">
        <f t="shared" si="7"/>
        <v>-9.64</v>
      </c>
      <c r="M85" s="41">
        <f t="shared" si="7"/>
        <v>-6.6099999999999994</v>
      </c>
      <c r="N85" s="41">
        <f t="shared" si="7"/>
        <v>-12.129999999999999</v>
      </c>
      <c r="O85" s="41">
        <f t="shared" si="7"/>
        <v>-9.3899999999999988</v>
      </c>
      <c r="P85" s="41">
        <f t="shared" si="7"/>
        <v>-1.5700000000000003</v>
      </c>
      <c r="Q85" s="41">
        <f t="shared" si="7"/>
        <v>17.940000000000001</v>
      </c>
      <c r="R85" s="41">
        <f t="shared" si="7"/>
        <v>19.790000000000003</v>
      </c>
      <c r="S85" s="41">
        <f t="shared" si="7"/>
        <v>14.970000000000002</v>
      </c>
      <c r="T85" s="41">
        <f t="shared" ref="T85:AB85" si="8">T15+T50</f>
        <v>-1.3200000000000021</v>
      </c>
      <c r="U85" s="41">
        <f t="shared" si="8"/>
        <v>-4.6999999999999993</v>
      </c>
      <c r="V85" s="41">
        <f t="shared" si="8"/>
        <v>-18.47</v>
      </c>
      <c r="W85" s="41">
        <f t="shared" si="8"/>
        <v>0.64000000000000057</v>
      </c>
      <c r="X85" s="41">
        <f t="shared" si="8"/>
        <v>-19.36</v>
      </c>
      <c r="Y85" s="41">
        <f t="shared" si="8"/>
        <v>-18.78</v>
      </c>
      <c r="Z85" s="41">
        <f t="shared" si="8"/>
        <v>-4.5300000000000029</v>
      </c>
      <c r="AA85" s="41">
        <f t="shared" si="8"/>
        <v>-19.16</v>
      </c>
      <c r="AB85" s="42">
        <f t="shared" si="8"/>
        <v>-13.09</v>
      </c>
    </row>
    <row r="86" spans="2:28" ht="17.25" thickTop="1" thickBot="1" x14ac:dyDescent="0.3">
      <c r="B86" s="43" t="str">
        <f t="shared" si="4"/>
        <v>13.08.2022</v>
      </c>
      <c r="C86" s="48">
        <f t="shared" si="5"/>
        <v>87</v>
      </c>
      <c r="D86" s="49">
        <f t="shared" si="6"/>
        <v>-145.22</v>
      </c>
      <c r="E86" s="54">
        <f t="shared" ref="E86:AB96" si="9">E16+E51</f>
        <v>-12.71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-9.16</v>
      </c>
      <c r="L86" s="41">
        <f t="shared" si="9"/>
        <v>-9.59</v>
      </c>
      <c r="M86" s="41">
        <f t="shared" si="9"/>
        <v>-9.6000000000000014</v>
      </c>
      <c r="N86" s="41">
        <f t="shared" si="9"/>
        <v>-15.93</v>
      </c>
      <c r="O86" s="41">
        <f t="shared" si="9"/>
        <v>-18.18</v>
      </c>
      <c r="P86" s="41">
        <f t="shared" si="9"/>
        <v>0.24000000000000021</v>
      </c>
      <c r="Q86" s="41">
        <f t="shared" si="9"/>
        <v>1.5799999999999983</v>
      </c>
      <c r="R86" s="41">
        <f t="shared" si="9"/>
        <v>-19.560000000000002</v>
      </c>
      <c r="S86" s="41">
        <f t="shared" si="9"/>
        <v>-13.55</v>
      </c>
      <c r="T86" s="41">
        <f t="shared" si="9"/>
        <v>10.23</v>
      </c>
      <c r="U86" s="41">
        <f t="shared" si="9"/>
        <v>20.190000000000001</v>
      </c>
      <c r="V86" s="41">
        <f t="shared" si="9"/>
        <v>18.690000000000001</v>
      </c>
      <c r="W86" s="41">
        <f t="shared" si="9"/>
        <v>13.75</v>
      </c>
      <c r="X86" s="41">
        <f t="shared" si="9"/>
        <v>9.2099999999999973</v>
      </c>
      <c r="Y86" s="41">
        <f t="shared" si="9"/>
        <v>13.11</v>
      </c>
      <c r="Z86" s="41">
        <f t="shared" si="9"/>
        <v>-14.34</v>
      </c>
      <c r="AA86" s="41">
        <f t="shared" si="9"/>
        <v>-12.690000000000001</v>
      </c>
      <c r="AB86" s="42">
        <f t="shared" si="9"/>
        <v>-9.91</v>
      </c>
    </row>
    <row r="87" spans="2:28" ht="17.25" thickTop="1" thickBot="1" x14ac:dyDescent="0.3">
      <c r="B87" s="43" t="str">
        <f t="shared" si="4"/>
        <v>14.08.2022</v>
      </c>
      <c r="C87" s="48">
        <f t="shared" si="5"/>
        <v>79.509999999999991</v>
      </c>
      <c r="D87" s="49">
        <f t="shared" si="6"/>
        <v>-126.53999999999999</v>
      </c>
      <c r="E87" s="40">
        <f t="shared" si="9"/>
        <v>-12.95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-9.25</v>
      </c>
      <c r="L87" s="41">
        <f t="shared" si="9"/>
        <v>-9.64</v>
      </c>
      <c r="M87" s="41">
        <f t="shared" si="9"/>
        <v>-13.53</v>
      </c>
      <c r="N87" s="41">
        <f t="shared" si="9"/>
        <v>-20.100000000000001</v>
      </c>
      <c r="O87" s="41">
        <f t="shared" si="9"/>
        <v>6.2999999999999972</v>
      </c>
      <c r="P87" s="41">
        <f t="shared" si="9"/>
        <v>5.4199999999999982</v>
      </c>
      <c r="Q87" s="41">
        <f t="shared" si="9"/>
        <v>14.509999999999998</v>
      </c>
      <c r="R87" s="41">
        <f t="shared" si="9"/>
        <v>21.09</v>
      </c>
      <c r="S87" s="41">
        <f t="shared" si="9"/>
        <v>10.199999999999999</v>
      </c>
      <c r="T87" s="41">
        <f t="shared" si="9"/>
        <v>-14.129999999999999</v>
      </c>
      <c r="U87" s="41">
        <f t="shared" si="9"/>
        <v>-9.8000000000000007</v>
      </c>
      <c r="V87" s="41">
        <f t="shared" si="9"/>
        <v>-15.52</v>
      </c>
      <c r="W87" s="41">
        <f t="shared" si="9"/>
        <v>1</v>
      </c>
      <c r="X87" s="41">
        <f t="shared" si="9"/>
        <v>2.7999999999999972</v>
      </c>
      <c r="Y87" s="41">
        <f t="shared" si="9"/>
        <v>18.189999999999998</v>
      </c>
      <c r="Z87" s="41">
        <f t="shared" si="9"/>
        <v>-13.67</v>
      </c>
      <c r="AA87" s="41">
        <f t="shared" si="9"/>
        <v>-7.25</v>
      </c>
      <c r="AB87" s="42">
        <f t="shared" si="9"/>
        <v>-0.69999999999999929</v>
      </c>
    </row>
    <row r="88" spans="2:28" ht="17.25" thickTop="1" thickBot="1" x14ac:dyDescent="0.3">
      <c r="B88" s="43" t="str">
        <f t="shared" si="4"/>
        <v>15.08.2022</v>
      </c>
      <c r="C88" s="48">
        <f t="shared" si="5"/>
        <v>99.299999999999983</v>
      </c>
      <c r="D88" s="49">
        <f t="shared" si="6"/>
        <v>-152.75</v>
      </c>
      <c r="E88" s="54">
        <f t="shared" si="9"/>
        <v>-3.42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-9.1000000000000014</v>
      </c>
      <c r="L88" s="41">
        <f t="shared" si="9"/>
        <v>-9.64</v>
      </c>
      <c r="M88" s="41">
        <f t="shared" si="9"/>
        <v>-9.6499999999999986</v>
      </c>
      <c r="N88" s="41">
        <f t="shared" si="9"/>
        <v>-16.009999999999998</v>
      </c>
      <c r="O88" s="41">
        <f t="shared" si="9"/>
        <v>-19.89</v>
      </c>
      <c r="P88" s="41">
        <f t="shared" si="9"/>
        <v>-19.36</v>
      </c>
      <c r="Q88" s="41">
        <f t="shared" si="9"/>
        <v>-18.79</v>
      </c>
      <c r="R88" s="41">
        <f t="shared" si="9"/>
        <v>-19.279999999999994</v>
      </c>
      <c r="S88" s="41">
        <f t="shared" si="9"/>
        <v>-13.56</v>
      </c>
      <c r="T88" s="41">
        <f t="shared" si="9"/>
        <v>-10.479999999999997</v>
      </c>
      <c r="U88" s="41">
        <f t="shared" si="9"/>
        <v>-3.5700000000000003</v>
      </c>
      <c r="V88" s="41">
        <f t="shared" si="9"/>
        <v>1.9999999999997797E-2</v>
      </c>
      <c r="W88" s="41">
        <f t="shared" si="9"/>
        <v>16.649999999999999</v>
      </c>
      <c r="X88" s="41">
        <f t="shared" si="9"/>
        <v>12.3</v>
      </c>
      <c r="Y88" s="41">
        <f t="shared" si="9"/>
        <v>21.68</v>
      </c>
      <c r="Z88" s="41">
        <f t="shared" si="9"/>
        <v>10.959999999999997</v>
      </c>
      <c r="AA88" s="41">
        <f t="shared" si="9"/>
        <v>19.86</v>
      </c>
      <c r="AB88" s="42">
        <f t="shared" si="9"/>
        <v>17.829999999999998</v>
      </c>
    </row>
    <row r="89" spans="2:28" ht="17.25" thickTop="1" thickBot="1" x14ac:dyDescent="0.3">
      <c r="B89" s="43" t="str">
        <f t="shared" si="4"/>
        <v>16.08.2022</v>
      </c>
      <c r="C89" s="48">
        <f t="shared" si="5"/>
        <v>78.36999999999999</v>
      </c>
      <c r="D89" s="49">
        <f t="shared" si="6"/>
        <v>-129.31</v>
      </c>
      <c r="E89" s="54">
        <f t="shared" si="9"/>
        <v>4</v>
      </c>
      <c r="F89" s="41">
        <f t="shared" si="9"/>
        <v>0</v>
      </c>
      <c r="G89" s="41">
        <f t="shared" si="9"/>
        <v>0</v>
      </c>
      <c r="H89" s="41">
        <f t="shared" si="9"/>
        <v>0</v>
      </c>
      <c r="I89" s="41">
        <f t="shared" si="9"/>
        <v>0</v>
      </c>
      <c r="J89" s="41">
        <f t="shared" si="9"/>
        <v>0</v>
      </c>
      <c r="K89" s="41">
        <f t="shared" si="9"/>
        <v>-9.16</v>
      </c>
      <c r="L89" s="41">
        <f t="shared" si="9"/>
        <v>-9.629999999999999</v>
      </c>
      <c r="M89" s="41">
        <f t="shared" si="9"/>
        <v>-9.620000000000001</v>
      </c>
      <c r="N89" s="41">
        <f t="shared" si="9"/>
        <v>-2.120000000000001</v>
      </c>
      <c r="O89" s="41">
        <f t="shared" si="9"/>
        <v>-13.08</v>
      </c>
      <c r="P89" s="41">
        <f t="shared" si="9"/>
        <v>-2.0100000000000033</v>
      </c>
      <c r="Q89" s="41">
        <f t="shared" si="9"/>
        <v>19.28</v>
      </c>
      <c r="R89" s="41">
        <f t="shared" si="9"/>
        <v>14.549999999999997</v>
      </c>
      <c r="S89" s="41">
        <f t="shared" si="9"/>
        <v>-18</v>
      </c>
      <c r="T89" s="41">
        <f t="shared" si="9"/>
        <v>-15.32</v>
      </c>
      <c r="U89" s="41">
        <f t="shared" si="9"/>
        <v>-19.059999999999999</v>
      </c>
      <c r="V89" s="41">
        <f t="shared" si="9"/>
        <v>-14.54</v>
      </c>
      <c r="W89" s="41">
        <f t="shared" si="9"/>
        <v>-11.56</v>
      </c>
      <c r="X89" s="41">
        <f t="shared" si="9"/>
        <v>2.8900000000000006</v>
      </c>
      <c r="Y89" s="41">
        <f t="shared" si="9"/>
        <v>18.240000000000002</v>
      </c>
      <c r="Z89" s="41">
        <f t="shared" si="9"/>
        <v>1.4199999999999982</v>
      </c>
      <c r="AA89" s="41">
        <f t="shared" si="9"/>
        <v>17.989999999999998</v>
      </c>
      <c r="AB89" s="42">
        <f t="shared" si="9"/>
        <v>-5.2099999999999991</v>
      </c>
    </row>
    <row r="90" spans="2:28" ht="17.25" thickTop="1" thickBot="1" x14ac:dyDescent="0.3">
      <c r="B90" s="43" t="str">
        <f t="shared" si="4"/>
        <v>17.08.2022</v>
      </c>
      <c r="C90" s="48">
        <f t="shared" si="5"/>
        <v>13.020000000000003</v>
      </c>
      <c r="D90" s="49">
        <f t="shared" si="6"/>
        <v>-141.36000000000001</v>
      </c>
      <c r="E90" s="54">
        <f t="shared" si="9"/>
        <v>-3.5</v>
      </c>
      <c r="F90" s="41">
        <f t="shared" si="9"/>
        <v>0</v>
      </c>
      <c r="G90" s="41">
        <f t="shared" si="9"/>
        <v>0</v>
      </c>
      <c r="H90" s="41">
        <f t="shared" si="9"/>
        <v>0</v>
      </c>
      <c r="I90" s="41">
        <f t="shared" si="9"/>
        <v>0</v>
      </c>
      <c r="J90" s="41">
        <f t="shared" si="9"/>
        <v>0</v>
      </c>
      <c r="K90" s="41">
        <f t="shared" si="9"/>
        <v>-9.2100000000000009</v>
      </c>
      <c r="L90" s="41">
        <f t="shared" si="9"/>
        <v>-9.64</v>
      </c>
      <c r="M90" s="41">
        <f t="shared" si="9"/>
        <v>-9.64</v>
      </c>
      <c r="N90" s="41">
        <f t="shared" si="9"/>
        <v>-16.63</v>
      </c>
      <c r="O90" s="41">
        <f t="shared" si="9"/>
        <v>-3.4200000000000053</v>
      </c>
      <c r="P90" s="41">
        <f t="shared" si="9"/>
        <v>-17.96</v>
      </c>
      <c r="Q90" s="41">
        <f t="shared" si="9"/>
        <v>5.77</v>
      </c>
      <c r="R90" s="41">
        <f t="shared" si="9"/>
        <v>-12.990000000000002</v>
      </c>
      <c r="S90" s="41">
        <f t="shared" si="9"/>
        <v>-9.9199999999999982</v>
      </c>
      <c r="T90" s="41">
        <f t="shared" si="9"/>
        <v>-4.5000000000000036</v>
      </c>
      <c r="U90" s="41">
        <f t="shared" si="9"/>
        <v>-1.7800000000000011</v>
      </c>
      <c r="V90" s="41">
        <f t="shared" si="9"/>
        <v>-1.83</v>
      </c>
      <c r="W90" s="41">
        <f t="shared" si="9"/>
        <v>-11.139999999999999</v>
      </c>
      <c r="X90" s="41">
        <f t="shared" si="9"/>
        <v>-12.77</v>
      </c>
      <c r="Y90" s="41">
        <f t="shared" si="9"/>
        <v>7.2500000000000036</v>
      </c>
      <c r="Z90" s="41">
        <f t="shared" si="9"/>
        <v>-0.10999999999999588</v>
      </c>
      <c r="AA90" s="41">
        <f t="shared" si="9"/>
        <v>-5.3500000000000014</v>
      </c>
      <c r="AB90" s="42">
        <f t="shared" si="9"/>
        <v>-10.970000000000002</v>
      </c>
    </row>
    <row r="91" spans="2:28" ht="17.25" thickTop="1" thickBot="1" x14ac:dyDescent="0.3">
      <c r="B91" s="43" t="str">
        <f t="shared" si="4"/>
        <v>18.08.2022</v>
      </c>
      <c r="C91" s="48">
        <f t="shared" si="5"/>
        <v>130.47</v>
      </c>
      <c r="D91" s="49">
        <f t="shared" si="6"/>
        <v>-83.56</v>
      </c>
      <c r="E91" s="54">
        <f t="shared" si="9"/>
        <v>5.3900000000000006</v>
      </c>
      <c r="F91" s="41">
        <f t="shared" si="9"/>
        <v>7.6499999999999986</v>
      </c>
      <c r="G91" s="41">
        <f t="shared" si="9"/>
        <v>6.4699999999999989</v>
      </c>
      <c r="H91" s="41">
        <f t="shared" si="9"/>
        <v>1.2300000000000004</v>
      </c>
      <c r="I91" s="41">
        <f t="shared" si="9"/>
        <v>2.41</v>
      </c>
      <c r="J91" s="41">
        <f t="shared" si="9"/>
        <v>7.7099999999999973</v>
      </c>
      <c r="K91" s="41">
        <f t="shared" si="9"/>
        <v>-3.8200000000000003</v>
      </c>
      <c r="L91" s="41">
        <f t="shared" si="9"/>
        <v>-3.6900000000000013</v>
      </c>
      <c r="M91" s="41">
        <f t="shared" si="9"/>
        <v>-0.74999999999999645</v>
      </c>
      <c r="N91" s="41">
        <f t="shared" si="9"/>
        <v>22.849999999999998</v>
      </c>
      <c r="O91" s="41">
        <f t="shared" si="9"/>
        <v>22.17</v>
      </c>
      <c r="P91" s="41">
        <f t="shared" si="9"/>
        <v>-4.5799999999999983</v>
      </c>
      <c r="Q91" s="41">
        <f t="shared" si="9"/>
        <v>-4.740000000000002</v>
      </c>
      <c r="R91" s="41">
        <f t="shared" si="9"/>
        <v>-0.92999999999999616</v>
      </c>
      <c r="S91" s="41">
        <f t="shared" si="9"/>
        <v>-5.1600000000000019</v>
      </c>
      <c r="T91" s="41">
        <f t="shared" si="9"/>
        <v>-13.25</v>
      </c>
      <c r="U91" s="41">
        <f t="shared" si="9"/>
        <v>-11.12</v>
      </c>
      <c r="V91" s="41">
        <f t="shared" si="9"/>
        <v>19.060000000000002</v>
      </c>
      <c r="W91" s="41">
        <f t="shared" si="9"/>
        <v>18.509999999999998</v>
      </c>
      <c r="X91" s="41">
        <f t="shared" si="9"/>
        <v>-1.1800000000000015</v>
      </c>
      <c r="Y91" s="41">
        <f t="shared" si="9"/>
        <v>17.020000000000003</v>
      </c>
      <c r="Z91" s="41">
        <f t="shared" si="9"/>
        <v>-10.63</v>
      </c>
      <c r="AA91" s="41">
        <f t="shared" si="9"/>
        <v>-18.559999999999999</v>
      </c>
      <c r="AB91" s="42">
        <f t="shared" si="9"/>
        <v>-5.1500000000000021</v>
      </c>
    </row>
    <row r="92" spans="2:28" ht="17.25" thickTop="1" thickBot="1" x14ac:dyDescent="0.3">
      <c r="B92" s="43" t="str">
        <f t="shared" si="4"/>
        <v>19.08.2022</v>
      </c>
      <c r="C92" s="48">
        <f t="shared" si="5"/>
        <v>102.59000000000002</v>
      </c>
      <c r="D92" s="49">
        <f t="shared" si="6"/>
        <v>-101.47999999999999</v>
      </c>
      <c r="E92" s="54">
        <f t="shared" si="9"/>
        <v>0.88000000000000256</v>
      </c>
      <c r="F92" s="41">
        <f t="shared" si="9"/>
        <v>0</v>
      </c>
      <c r="G92" s="41">
        <f t="shared" si="9"/>
        <v>0</v>
      </c>
      <c r="H92" s="41">
        <f t="shared" si="9"/>
        <v>0</v>
      </c>
      <c r="I92" s="41">
        <f t="shared" si="9"/>
        <v>0</v>
      </c>
      <c r="J92" s="41">
        <f t="shared" si="9"/>
        <v>0</v>
      </c>
      <c r="K92" s="41">
        <f t="shared" si="9"/>
        <v>-8.5500000000000007</v>
      </c>
      <c r="L92" s="41">
        <f t="shared" si="9"/>
        <v>-9.629999999999999</v>
      </c>
      <c r="M92" s="41">
        <f t="shared" si="9"/>
        <v>-12.989999999999998</v>
      </c>
      <c r="N92" s="41">
        <f t="shared" si="9"/>
        <v>-8.7000000000000011</v>
      </c>
      <c r="O92" s="41">
        <f t="shared" si="9"/>
        <v>-3.51</v>
      </c>
      <c r="P92" s="41">
        <f t="shared" si="9"/>
        <v>15.190000000000001</v>
      </c>
      <c r="Q92" s="41">
        <f t="shared" si="9"/>
        <v>11.900000000000002</v>
      </c>
      <c r="R92" s="41">
        <f t="shared" si="9"/>
        <v>19.910000000000004</v>
      </c>
      <c r="S92" s="41">
        <f t="shared" si="9"/>
        <v>15.420000000000005</v>
      </c>
      <c r="T92" s="41">
        <f t="shared" si="9"/>
        <v>6.6300000000000043</v>
      </c>
      <c r="U92" s="41">
        <f t="shared" si="9"/>
        <v>16.010000000000005</v>
      </c>
      <c r="V92" s="41">
        <f t="shared" si="9"/>
        <v>7.5999999999999979</v>
      </c>
      <c r="W92" s="41">
        <f t="shared" si="9"/>
        <v>-6.8400000000000016</v>
      </c>
      <c r="X92" s="41">
        <f t="shared" si="9"/>
        <v>-16.850000000000001</v>
      </c>
      <c r="Y92" s="41">
        <f t="shared" si="9"/>
        <v>9.0499999999999972</v>
      </c>
      <c r="Z92" s="41">
        <f t="shared" si="9"/>
        <v>-9.6499999999999986</v>
      </c>
      <c r="AA92" s="41">
        <f t="shared" si="9"/>
        <v>-12.989999999999998</v>
      </c>
      <c r="AB92" s="42">
        <f t="shared" si="9"/>
        <v>-11.770000000000003</v>
      </c>
    </row>
    <row r="93" spans="2:28" ht="17.25" thickTop="1" thickBot="1" x14ac:dyDescent="0.3">
      <c r="B93" s="43" t="str">
        <f t="shared" si="4"/>
        <v>20.08.2022</v>
      </c>
      <c r="C93" s="48">
        <f t="shared" si="5"/>
        <v>122.72999999999999</v>
      </c>
      <c r="D93" s="49">
        <f t="shared" si="6"/>
        <v>-122.42999999999999</v>
      </c>
      <c r="E93" s="54">
        <f t="shared" si="9"/>
        <v>13.990000000000002</v>
      </c>
      <c r="F93" s="41">
        <f t="shared" si="9"/>
        <v>0</v>
      </c>
      <c r="G93" s="41">
        <f t="shared" si="9"/>
        <v>0</v>
      </c>
      <c r="H93" s="41">
        <f t="shared" si="9"/>
        <v>0</v>
      </c>
      <c r="I93" s="41">
        <f t="shared" si="9"/>
        <v>0</v>
      </c>
      <c r="J93" s="41">
        <f t="shared" si="9"/>
        <v>0</v>
      </c>
      <c r="K93" s="41">
        <f t="shared" si="9"/>
        <v>-9.5100000000000016</v>
      </c>
      <c r="L93" s="41">
        <f t="shared" si="9"/>
        <v>-9.64</v>
      </c>
      <c r="M93" s="41">
        <f t="shared" si="9"/>
        <v>8.8999999999999986</v>
      </c>
      <c r="N93" s="41">
        <f t="shared" si="9"/>
        <v>-7.7199999999999989</v>
      </c>
      <c r="O93" s="41">
        <f t="shared" si="9"/>
        <v>18.41</v>
      </c>
      <c r="P93" s="41">
        <f t="shared" si="9"/>
        <v>16.03</v>
      </c>
      <c r="Q93" s="41">
        <f t="shared" si="9"/>
        <v>-15.54</v>
      </c>
      <c r="R93" s="41">
        <f t="shared" si="9"/>
        <v>19.979999999999997</v>
      </c>
      <c r="S93" s="41">
        <f t="shared" si="9"/>
        <v>22.3</v>
      </c>
      <c r="T93" s="41">
        <f t="shared" si="9"/>
        <v>15.629999999999999</v>
      </c>
      <c r="U93" s="41">
        <f t="shared" si="9"/>
        <v>6.6499999999999986</v>
      </c>
      <c r="V93" s="41">
        <f t="shared" si="9"/>
        <v>0.84000000000000341</v>
      </c>
      <c r="W93" s="41">
        <f t="shared" si="9"/>
        <v>-13.970000000000002</v>
      </c>
      <c r="X93" s="41">
        <f t="shared" si="9"/>
        <v>-16.680000000000003</v>
      </c>
      <c r="Y93" s="41">
        <f t="shared" si="9"/>
        <v>-1.9599999999999973</v>
      </c>
      <c r="Z93" s="41">
        <f t="shared" si="9"/>
        <v>-15.740000000000002</v>
      </c>
      <c r="AA93" s="41">
        <f t="shared" si="9"/>
        <v>-16.48</v>
      </c>
      <c r="AB93" s="42">
        <f t="shared" si="9"/>
        <v>-15.19</v>
      </c>
    </row>
    <row r="94" spans="2:28" ht="17.25" thickTop="1" thickBot="1" x14ac:dyDescent="0.3">
      <c r="B94" s="43" t="str">
        <f t="shared" si="4"/>
        <v>21.08.2022</v>
      </c>
      <c r="C94" s="48">
        <f t="shared" si="5"/>
        <v>27.79</v>
      </c>
      <c r="D94" s="49">
        <f t="shared" si="6"/>
        <v>-203.17999999999995</v>
      </c>
      <c r="E94" s="54">
        <f t="shared" si="9"/>
        <v>-10.689999999999998</v>
      </c>
      <c r="F94" s="41">
        <f t="shared" si="9"/>
        <v>0</v>
      </c>
      <c r="G94" s="41">
        <f t="shared" si="9"/>
        <v>0</v>
      </c>
      <c r="H94" s="41">
        <f t="shared" si="9"/>
        <v>0</v>
      </c>
      <c r="I94" s="41">
        <f t="shared" si="9"/>
        <v>0</v>
      </c>
      <c r="J94" s="41">
        <f t="shared" si="9"/>
        <v>0</v>
      </c>
      <c r="K94" s="41">
        <f t="shared" si="9"/>
        <v>-9.25</v>
      </c>
      <c r="L94" s="41">
        <f t="shared" si="9"/>
        <v>-9.5399999999999991</v>
      </c>
      <c r="M94" s="41">
        <f t="shared" si="9"/>
        <v>-15.6</v>
      </c>
      <c r="N94" s="41">
        <f t="shared" si="9"/>
        <v>-14.649999999999999</v>
      </c>
      <c r="O94" s="41">
        <f t="shared" si="9"/>
        <v>-15.569999999999999</v>
      </c>
      <c r="P94" s="41">
        <f t="shared" si="9"/>
        <v>-15.660000000000002</v>
      </c>
      <c r="Q94" s="41">
        <f t="shared" si="9"/>
        <v>-13.959999999999999</v>
      </c>
      <c r="R94" s="41">
        <f t="shared" si="9"/>
        <v>-14.99</v>
      </c>
      <c r="S94" s="41">
        <f t="shared" si="9"/>
        <v>-13.370000000000001</v>
      </c>
      <c r="T94" s="41">
        <f t="shared" si="9"/>
        <v>-15.020000000000001</v>
      </c>
      <c r="U94" s="41">
        <f t="shared" si="9"/>
        <v>12.630000000000003</v>
      </c>
      <c r="V94" s="41">
        <f t="shared" si="9"/>
        <v>15.159999999999997</v>
      </c>
      <c r="W94" s="41">
        <f t="shared" si="9"/>
        <v>-6.4799999999999969</v>
      </c>
      <c r="X94" s="41">
        <f t="shared" si="9"/>
        <v>-2.3500000000000014</v>
      </c>
      <c r="Y94" s="41">
        <f t="shared" si="9"/>
        <v>-9.2100000000000044</v>
      </c>
      <c r="Z94" s="41">
        <f t="shared" si="9"/>
        <v>-6.59</v>
      </c>
      <c r="AA94" s="41">
        <f t="shared" si="9"/>
        <v>-15.549999999999997</v>
      </c>
      <c r="AB94" s="42">
        <f t="shared" si="9"/>
        <v>-14.700000000000001</v>
      </c>
    </row>
    <row r="95" spans="2:28" ht="17.25" thickTop="1" thickBot="1" x14ac:dyDescent="0.3">
      <c r="B95" s="43" t="str">
        <f t="shared" si="4"/>
        <v>22.08.2022</v>
      </c>
      <c r="C95" s="48">
        <f t="shared" si="5"/>
        <v>60.87</v>
      </c>
      <c r="D95" s="49">
        <f t="shared" si="6"/>
        <v>-167.36</v>
      </c>
      <c r="E95" s="54">
        <f t="shared" si="9"/>
        <v>-10.19</v>
      </c>
      <c r="F95" s="41">
        <f t="shared" si="9"/>
        <v>0</v>
      </c>
      <c r="G95" s="41">
        <f t="shared" si="9"/>
        <v>0</v>
      </c>
      <c r="H95" s="41">
        <f t="shared" si="9"/>
        <v>0</v>
      </c>
      <c r="I95" s="41">
        <f t="shared" si="9"/>
        <v>0</v>
      </c>
      <c r="J95" s="41">
        <f t="shared" si="9"/>
        <v>0</v>
      </c>
      <c r="K95" s="41">
        <f t="shared" si="9"/>
        <v>-9.1499999999999986</v>
      </c>
      <c r="L95" s="41">
        <f t="shared" si="9"/>
        <v>-9.5799999999999983</v>
      </c>
      <c r="M95" s="41">
        <f t="shared" si="9"/>
        <v>-12.239999999999998</v>
      </c>
      <c r="N95" s="41">
        <f t="shared" si="9"/>
        <v>-12.93</v>
      </c>
      <c r="O95" s="41">
        <f t="shared" si="9"/>
        <v>-13.9</v>
      </c>
      <c r="P95" s="41">
        <f t="shared" si="9"/>
        <v>-13.559999999999999</v>
      </c>
      <c r="Q95" s="41">
        <f t="shared" si="9"/>
        <v>-13.719999999999999</v>
      </c>
      <c r="R95" s="41">
        <f t="shared" si="9"/>
        <v>-11.440000000000001</v>
      </c>
      <c r="S95" s="41">
        <f t="shared" si="9"/>
        <v>19</v>
      </c>
      <c r="T95" s="41">
        <f t="shared" si="9"/>
        <v>9.8499999999999979</v>
      </c>
      <c r="U95" s="41">
        <f t="shared" si="9"/>
        <v>-0.80999999999999872</v>
      </c>
      <c r="V95" s="41">
        <f t="shared" si="9"/>
        <v>-8.759999999999998</v>
      </c>
      <c r="W95" s="41">
        <f t="shared" si="9"/>
        <v>12.64</v>
      </c>
      <c r="X95" s="41">
        <f t="shared" si="9"/>
        <v>19.380000000000003</v>
      </c>
      <c r="Y95" s="41">
        <f t="shared" si="9"/>
        <v>-12.510000000000002</v>
      </c>
      <c r="Z95" s="41">
        <f t="shared" si="9"/>
        <v>-14.02</v>
      </c>
      <c r="AA95" s="41">
        <f t="shared" si="9"/>
        <v>-14.8</v>
      </c>
      <c r="AB95" s="42">
        <f t="shared" si="9"/>
        <v>-9.75</v>
      </c>
    </row>
    <row r="96" spans="2:28" ht="17.25" thickTop="1" thickBot="1" x14ac:dyDescent="0.3">
      <c r="B96" s="43" t="str">
        <f t="shared" si="4"/>
        <v>23.08.2022</v>
      </c>
      <c r="C96" s="48">
        <f t="shared" si="5"/>
        <v>83.610000000000014</v>
      </c>
      <c r="D96" s="49">
        <f t="shared" si="6"/>
        <v>-98.98</v>
      </c>
      <c r="E96" s="54">
        <f t="shared" si="9"/>
        <v>0</v>
      </c>
      <c r="F96" s="41">
        <f t="shared" si="9"/>
        <v>0</v>
      </c>
      <c r="G96" s="41">
        <f t="shared" si="9"/>
        <v>0</v>
      </c>
      <c r="H96" s="41">
        <f t="shared" si="9"/>
        <v>0</v>
      </c>
      <c r="I96" s="41">
        <f t="shared" si="9"/>
        <v>0</v>
      </c>
      <c r="J96" s="41">
        <f t="shared" si="9"/>
        <v>0</v>
      </c>
      <c r="K96" s="41">
        <f t="shared" si="9"/>
        <v>-8.9699999999999989</v>
      </c>
      <c r="L96" s="41">
        <f t="shared" si="9"/>
        <v>-9.5500000000000007</v>
      </c>
      <c r="M96" s="41">
        <f t="shared" si="9"/>
        <v>-9.5500000000000007</v>
      </c>
      <c r="N96" s="41">
        <f t="shared" si="9"/>
        <v>-12.85</v>
      </c>
      <c r="O96" s="41">
        <f t="shared" si="9"/>
        <v>-14.069999999999997</v>
      </c>
      <c r="P96" s="41">
        <f t="shared" si="9"/>
        <v>-16.350000000000001</v>
      </c>
      <c r="Q96" s="41">
        <f t="shared" si="9"/>
        <v>-6.73</v>
      </c>
      <c r="R96" s="41">
        <f t="shared" si="9"/>
        <v>-4.7199999999999989</v>
      </c>
      <c r="S96" s="41">
        <f t="shared" si="9"/>
        <v>2.6400000000000006</v>
      </c>
      <c r="T96" s="41">
        <f t="shared" ref="T96:AB96" si="10">T26+T61</f>
        <v>15.14</v>
      </c>
      <c r="U96" s="41">
        <f t="shared" si="10"/>
        <v>14.880000000000003</v>
      </c>
      <c r="V96" s="41">
        <f t="shared" si="10"/>
        <v>10.719999999999999</v>
      </c>
      <c r="W96" s="41">
        <f t="shared" si="10"/>
        <v>10.679999999999996</v>
      </c>
      <c r="X96" s="41">
        <f t="shared" si="10"/>
        <v>13.16</v>
      </c>
      <c r="Y96" s="41">
        <f t="shared" si="10"/>
        <v>5.27</v>
      </c>
      <c r="Z96" s="41">
        <f t="shared" si="10"/>
        <v>-16.190000000000001</v>
      </c>
      <c r="AA96" s="41">
        <f t="shared" si="10"/>
        <v>9.6900000000000048</v>
      </c>
      <c r="AB96" s="42">
        <f t="shared" si="10"/>
        <v>1.4299999999999997</v>
      </c>
    </row>
    <row r="97" spans="2:28" ht="17.25" thickTop="1" thickBot="1" x14ac:dyDescent="0.3">
      <c r="B97" s="43" t="str">
        <f t="shared" si="4"/>
        <v>24.08.2022</v>
      </c>
      <c r="C97" s="48">
        <f t="shared" si="5"/>
        <v>81.860000000000014</v>
      </c>
      <c r="D97" s="49">
        <f t="shared" si="6"/>
        <v>-114.60999999999999</v>
      </c>
      <c r="E97" s="54">
        <f t="shared" ref="E97:AB104" si="11">E27+E62</f>
        <v>0</v>
      </c>
      <c r="F97" s="41">
        <f t="shared" si="11"/>
        <v>0</v>
      </c>
      <c r="G97" s="41">
        <f t="shared" si="11"/>
        <v>0</v>
      </c>
      <c r="H97" s="41">
        <f t="shared" si="11"/>
        <v>0</v>
      </c>
      <c r="I97" s="41">
        <f t="shared" si="11"/>
        <v>0</v>
      </c>
      <c r="J97" s="41">
        <f t="shared" si="11"/>
        <v>0</v>
      </c>
      <c r="K97" s="41">
        <f t="shared" si="11"/>
        <v>-10.88</v>
      </c>
      <c r="L97" s="41">
        <f t="shared" si="11"/>
        <v>-10.88</v>
      </c>
      <c r="M97" s="41">
        <f t="shared" si="11"/>
        <v>-10.87</v>
      </c>
      <c r="N97" s="41">
        <f t="shared" si="11"/>
        <v>-10.72</v>
      </c>
      <c r="O97" s="41">
        <f t="shared" si="11"/>
        <v>-14.670000000000002</v>
      </c>
      <c r="P97" s="41">
        <f t="shared" si="11"/>
        <v>-12.919999999999998</v>
      </c>
      <c r="Q97" s="41">
        <f t="shared" si="11"/>
        <v>-11.939999999999998</v>
      </c>
      <c r="R97" s="41">
        <f t="shared" si="11"/>
        <v>-11.480000000000004</v>
      </c>
      <c r="S97" s="41">
        <f t="shared" si="11"/>
        <v>-4.43</v>
      </c>
      <c r="T97" s="41">
        <f t="shared" si="11"/>
        <v>12.670000000000002</v>
      </c>
      <c r="U97" s="41">
        <f t="shared" si="11"/>
        <v>15.39</v>
      </c>
      <c r="V97" s="41">
        <f t="shared" si="11"/>
        <v>15.079999999999998</v>
      </c>
      <c r="W97" s="41">
        <f t="shared" si="11"/>
        <v>14.89</v>
      </c>
      <c r="X97" s="41">
        <f t="shared" si="11"/>
        <v>15.760000000000002</v>
      </c>
      <c r="Y97" s="41">
        <f t="shared" si="11"/>
        <v>0.77999999999999758</v>
      </c>
      <c r="Z97" s="41">
        <f t="shared" si="11"/>
        <v>-15.82</v>
      </c>
      <c r="AA97" s="41">
        <f t="shared" si="11"/>
        <v>6.09</v>
      </c>
      <c r="AB97" s="42">
        <f t="shared" si="11"/>
        <v>1.1999999999999993</v>
      </c>
    </row>
    <row r="98" spans="2:28" ht="17.25" thickTop="1" thickBot="1" x14ac:dyDescent="0.3">
      <c r="B98" s="43" t="str">
        <f t="shared" si="4"/>
        <v>25.08.2022</v>
      </c>
      <c r="C98" s="48">
        <f t="shared" si="5"/>
        <v>69.719999999999985</v>
      </c>
      <c r="D98" s="49">
        <f t="shared" si="6"/>
        <v>-105.71000000000001</v>
      </c>
      <c r="E98" s="54">
        <f t="shared" si="11"/>
        <v>0</v>
      </c>
      <c r="F98" s="41">
        <f t="shared" si="11"/>
        <v>0</v>
      </c>
      <c r="G98" s="41">
        <f t="shared" si="11"/>
        <v>0</v>
      </c>
      <c r="H98" s="41">
        <f t="shared" si="11"/>
        <v>0</v>
      </c>
      <c r="I98" s="41">
        <f t="shared" si="11"/>
        <v>0</v>
      </c>
      <c r="J98" s="41">
        <f t="shared" si="11"/>
        <v>0</v>
      </c>
      <c r="K98" s="41">
        <f t="shared" si="11"/>
        <v>-7.8099999999999987</v>
      </c>
      <c r="L98" s="41">
        <f t="shared" si="11"/>
        <v>-9.6900000000000013</v>
      </c>
      <c r="M98" s="41">
        <f t="shared" si="11"/>
        <v>-9.6900000000000013</v>
      </c>
      <c r="N98" s="41">
        <f t="shared" si="11"/>
        <v>-10.400000000000002</v>
      </c>
      <c r="O98" s="41">
        <f t="shared" si="11"/>
        <v>-14.039999999999997</v>
      </c>
      <c r="P98" s="41">
        <f t="shared" si="11"/>
        <v>-15.450000000000003</v>
      </c>
      <c r="Q98" s="41">
        <f t="shared" si="11"/>
        <v>-14.929999999999998</v>
      </c>
      <c r="R98" s="41">
        <f t="shared" si="11"/>
        <v>-8.86</v>
      </c>
      <c r="S98" s="41">
        <f t="shared" si="11"/>
        <v>-1.0400000000000027</v>
      </c>
      <c r="T98" s="41">
        <f t="shared" si="11"/>
        <v>-5.6199999999999974</v>
      </c>
      <c r="U98" s="41">
        <f t="shared" si="11"/>
        <v>4.2699999999999996</v>
      </c>
      <c r="V98" s="41">
        <f t="shared" si="11"/>
        <v>4.7700000000000031</v>
      </c>
      <c r="W98" s="41">
        <f t="shared" si="11"/>
        <v>0.87999999999999545</v>
      </c>
      <c r="X98" s="41">
        <f t="shared" si="11"/>
        <v>15.769999999999996</v>
      </c>
      <c r="Y98" s="41">
        <f t="shared" si="11"/>
        <v>19.759999999999998</v>
      </c>
      <c r="Z98" s="41">
        <f t="shared" si="11"/>
        <v>-8.18</v>
      </c>
      <c r="AA98" s="41">
        <f t="shared" si="11"/>
        <v>5.3299999999999983</v>
      </c>
      <c r="AB98" s="42">
        <f t="shared" si="11"/>
        <v>18.940000000000001</v>
      </c>
    </row>
    <row r="99" spans="2:28" ht="17.25" thickTop="1" thickBot="1" x14ac:dyDescent="0.3">
      <c r="B99" s="43" t="str">
        <f t="shared" si="4"/>
        <v>26.08.2022</v>
      </c>
      <c r="C99" s="48">
        <f t="shared" si="5"/>
        <v>100.98</v>
      </c>
      <c r="D99" s="49">
        <f t="shared" si="6"/>
        <v>-110.55000000000001</v>
      </c>
      <c r="E99" s="54">
        <f t="shared" si="11"/>
        <v>0</v>
      </c>
      <c r="F99" s="41">
        <f t="shared" si="11"/>
        <v>0</v>
      </c>
      <c r="G99" s="41">
        <f t="shared" si="11"/>
        <v>0</v>
      </c>
      <c r="H99" s="41">
        <f t="shared" si="11"/>
        <v>0</v>
      </c>
      <c r="I99" s="41">
        <f t="shared" si="11"/>
        <v>0</v>
      </c>
      <c r="J99" s="41">
        <f t="shared" si="11"/>
        <v>0</v>
      </c>
      <c r="K99" s="41">
        <f t="shared" si="11"/>
        <v>-9.39</v>
      </c>
      <c r="L99" s="41">
        <f t="shared" si="11"/>
        <v>-9.68</v>
      </c>
      <c r="M99" s="41">
        <f t="shared" si="11"/>
        <v>9.3299999999999983</v>
      </c>
      <c r="N99" s="41">
        <f t="shared" si="11"/>
        <v>-8.1599999999999966</v>
      </c>
      <c r="O99" s="41">
        <f t="shared" si="11"/>
        <v>14.560000000000002</v>
      </c>
      <c r="P99" s="41">
        <f t="shared" si="11"/>
        <v>20.540000000000003</v>
      </c>
      <c r="Q99" s="41">
        <f t="shared" si="11"/>
        <v>18.470000000000002</v>
      </c>
      <c r="R99" s="41">
        <f t="shared" si="11"/>
        <v>-8.5600000000000023</v>
      </c>
      <c r="S99" s="41">
        <f t="shared" si="11"/>
        <v>-15.009999999999998</v>
      </c>
      <c r="T99" s="41">
        <f t="shared" si="11"/>
        <v>-14.89</v>
      </c>
      <c r="U99" s="41">
        <f t="shared" si="11"/>
        <v>-14.540000000000001</v>
      </c>
      <c r="V99" s="41">
        <f t="shared" si="11"/>
        <v>20.560000000000002</v>
      </c>
      <c r="W99" s="41">
        <f t="shared" si="11"/>
        <v>6.879999999999999</v>
      </c>
      <c r="X99" s="41">
        <f t="shared" si="11"/>
        <v>-7.6900000000000013</v>
      </c>
      <c r="Y99" s="41">
        <f t="shared" si="11"/>
        <v>-12.420000000000002</v>
      </c>
      <c r="Z99" s="41">
        <f t="shared" si="11"/>
        <v>-9.5600000000000023</v>
      </c>
      <c r="AA99" s="41">
        <f t="shared" si="11"/>
        <v>10.64</v>
      </c>
      <c r="AB99" s="42">
        <f t="shared" si="11"/>
        <v>-0.64999999999999858</v>
      </c>
    </row>
    <row r="100" spans="2:28" ht="17.25" thickTop="1" thickBot="1" x14ac:dyDescent="0.3">
      <c r="B100" s="43" t="str">
        <f t="shared" si="4"/>
        <v>27.08.2022</v>
      </c>
      <c r="C100" s="48">
        <f t="shared" si="5"/>
        <v>219.53000000000003</v>
      </c>
      <c r="D100" s="49">
        <f t="shared" si="6"/>
        <v>-48.8</v>
      </c>
      <c r="E100" s="54">
        <f t="shared" si="11"/>
        <v>3.629999999999999</v>
      </c>
      <c r="F100" s="41">
        <f t="shared" si="11"/>
        <v>6.77</v>
      </c>
      <c r="G100" s="41">
        <f t="shared" si="11"/>
        <v>15.899999999999999</v>
      </c>
      <c r="H100" s="41">
        <f t="shared" si="11"/>
        <v>12.810000000000002</v>
      </c>
      <c r="I100" s="41">
        <f t="shared" si="11"/>
        <v>12.880000000000003</v>
      </c>
      <c r="J100" s="41">
        <f t="shared" si="11"/>
        <v>6.3099999999999987</v>
      </c>
      <c r="K100" s="41">
        <f t="shared" si="11"/>
        <v>3.7199999999999989</v>
      </c>
      <c r="L100" s="41">
        <f t="shared" si="11"/>
        <v>-6.6400000000000006</v>
      </c>
      <c r="M100" s="41">
        <f t="shared" si="11"/>
        <v>-15.119999999999997</v>
      </c>
      <c r="N100" s="41">
        <f t="shared" si="11"/>
        <v>15.93</v>
      </c>
      <c r="O100" s="41">
        <f t="shared" si="11"/>
        <v>5.3000000000000007</v>
      </c>
      <c r="P100" s="41">
        <f t="shared" si="11"/>
        <v>9.9000000000000021</v>
      </c>
      <c r="Q100" s="41">
        <f t="shared" si="11"/>
        <v>12.970000000000002</v>
      </c>
      <c r="R100" s="41">
        <f t="shared" si="11"/>
        <v>14.489999999999998</v>
      </c>
      <c r="S100" s="41">
        <f t="shared" si="11"/>
        <v>18.93</v>
      </c>
      <c r="T100" s="41">
        <f t="shared" si="11"/>
        <v>19.3</v>
      </c>
      <c r="U100" s="41">
        <f t="shared" si="11"/>
        <v>19.829999999999998</v>
      </c>
      <c r="V100" s="41">
        <f t="shared" si="11"/>
        <v>13.940000000000005</v>
      </c>
      <c r="W100" s="41">
        <f t="shared" si="11"/>
        <v>11.129999999999999</v>
      </c>
      <c r="X100" s="41">
        <f t="shared" si="11"/>
        <v>9.620000000000001</v>
      </c>
      <c r="Y100" s="41">
        <f t="shared" si="11"/>
        <v>6.1700000000000017</v>
      </c>
      <c r="Z100" s="41">
        <f t="shared" si="11"/>
        <v>-11.95</v>
      </c>
      <c r="AA100" s="41">
        <f t="shared" si="11"/>
        <v>-11.160000000000004</v>
      </c>
      <c r="AB100" s="42">
        <f t="shared" si="11"/>
        <v>-3.9299999999999997</v>
      </c>
    </row>
    <row r="101" spans="2:28" ht="17.25" thickTop="1" thickBot="1" x14ac:dyDescent="0.3">
      <c r="B101" s="43" t="str">
        <f t="shared" si="4"/>
        <v>28.08.2022</v>
      </c>
      <c r="C101" s="48">
        <f t="shared" si="5"/>
        <v>90.960000000000008</v>
      </c>
      <c r="D101" s="49">
        <f t="shared" si="6"/>
        <v>-121.72999999999999</v>
      </c>
      <c r="E101" s="54">
        <f t="shared" si="11"/>
        <v>-3.84</v>
      </c>
      <c r="F101" s="41">
        <f t="shared" si="11"/>
        <v>-7.57</v>
      </c>
      <c r="G101" s="41">
        <f t="shared" si="11"/>
        <v>0</v>
      </c>
      <c r="H101" s="41">
        <f t="shared" si="11"/>
        <v>0</v>
      </c>
      <c r="I101" s="41">
        <f t="shared" si="11"/>
        <v>0</v>
      </c>
      <c r="J101" s="41">
        <f t="shared" si="11"/>
        <v>0</v>
      </c>
      <c r="K101" s="41">
        <f t="shared" si="11"/>
        <v>-9.5599999999999987</v>
      </c>
      <c r="L101" s="41">
        <f t="shared" si="11"/>
        <v>-9.629999999999999</v>
      </c>
      <c r="M101" s="41">
        <f t="shared" si="11"/>
        <v>-13.530000000000001</v>
      </c>
      <c r="N101" s="41">
        <f t="shared" si="11"/>
        <v>-6.870000000000001</v>
      </c>
      <c r="O101" s="41">
        <f t="shared" si="11"/>
        <v>8.490000000000002</v>
      </c>
      <c r="P101" s="41">
        <f t="shared" si="11"/>
        <v>18.340000000000003</v>
      </c>
      <c r="Q101" s="41">
        <f t="shared" si="11"/>
        <v>20.84</v>
      </c>
      <c r="R101" s="41">
        <f t="shared" si="11"/>
        <v>20.020000000000003</v>
      </c>
      <c r="S101" s="41">
        <f t="shared" si="11"/>
        <v>9.9600000000000009</v>
      </c>
      <c r="T101" s="41">
        <f t="shared" si="11"/>
        <v>13.309999999999999</v>
      </c>
      <c r="U101" s="41">
        <f t="shared" si="11"/>
        <v>-4.860000000000003</v>
      </c>
      <c r="V101" s="41">
        <f t="shared" si="11"/>
        <v>-3.9399999999999995</v>
      </c>
      <c r="W101" s="41">
        <f t="shared" si="11"/>
        <v>-12.55</v>
      </c>
      <c r="X101" s="41">
        <f t="shared" si="11"/>
        <v>-12.649999999999999</v>
      </c>
      <c r="Y101" s="41">
        <f t="shared" si="11"/>
        <v>-7.5999999999999979</v>
      </c>
      <c r="Z101" s="41">
        <f t="shared" si="11"/>
        <v>-12.479999999999997</v>
      </c>
      <c r="AA101" s="41">
        <f t="shared" si="11"/>
        <v>-11.3</v>
      </c>
      <c r="AB101" s="42">
        <f t="shared" si="11"/>
        <v>-5.3500000000000014</v>
      </c>
    </row>
    <row r="102" spans="2:28" ht="17.25" thickTop="1" thickBot="1" x14ac:dyDescent="0.3">
      <c r="B102" s="43" t="str">
        <f>B67</f>
        <v>29.08.2022</v>
      </c>
      <c r="C102" s="48">
        <f t="shared" si="5"/>
        <v>99.5</v>
      </c>
      <c r="D102" s="49">
        <f t="shared" si="6"/>
        <v>-68.679999999999993</v>
      </c>
      <c r="E102" s="54">
        <f t="shared" si="11"/>
        <v>0</v>
      </c>
      <c r="F102" s="41">
        <f t="shared" si="11"/>
        <v>0</v>
      </c>
      <c r="G102" s="41">
        <f t="shared" si="11"/>
        <v>0</v>
      </c>
      <c r="H102" s="41">
        <f t="shared" si="11"/>
        <v>0</v>
      </c>
      <c r="I102" s="41">
        <f t="shared" si="11"/>
        <v>0</v>
      </c>
      <c r="J102" s="41">
        <f t="shared" si="11"/>
        <v>0</v>
      </c>
      <c r="K102" s="41">
        <f t="shared" si="11"/>
        <v>-9.6000000000000014</v>
      </c>
      <c r="L102" s="41">
        <f t="shared" si="11"/>
        <v>-9.6700000000000017</v>
      </c>
      <c r="M102" s="41">
        <f t="shared" si="11"/>
        <v>-6.7600000000000016</v>
      </c>
      <c r="N102" s="41">
        <f t="shared" si="11"/>
        <v>4.1400000000000006</v>
      </c>
      <c r="O102" s="41">
        <f t="shared" si="11"/>
        <v>5.490000000000002</v>
      </c>
      <c r="P102" s="41">
        <f t="shared" si="11"/>
        <v>14.839999999999996</v>
      </c>
      <c r="Q102" s="41">
        <f t="shared" si="11"/>
        <v>18.220000000000002</v>
      </c>
      <c r="R102" s="41">
        <f t="shared" si="11"/>
        <v>16.709999999999997</v>
      </c>
      <c r="S102" s="41">
        <f t="shared" si="11"/>
        <v>19.07</v>
      </c>
      <c r="T102" s="41">
        <f t="shared" si="11"/>
        <v>2.4500000000000028</v>
      </c>
      <c r="U102" s="41">
        <f t="shared" si="11"/>
        <v>17.299999999999997</v>
      </c>
      <c r="V102" s="41">
        <f t="shared" si="11"/>
        <v>-2.2300000000000004</v>
      </c>
      <c r="W102" s="41">
        <f t="shared" si="11"/>
        <v>-5.110000000000003</v>
      </c>
      <c r="X102" s="41">
        <f t="shared" si="11"/>
        <v>-0.32000000000000028</v>
      </c>
      <c r="Y102" s="41">
        <f t="shared" si="11"/>
        <v>-11.760000000000002</v>
      </c>
      <c r="Z102" s="41">
        <f t="shared" si="11"/>
        <v>-9.2099999999999973</v>
      </c>
      <c r="AA102" s="41">
        <f t="shared" si="11"/>
        <v>-14.02</v>
      </c>
      <c r="AB102" s="42">
        <f t="shared" si="11"/>
        <v>1.2800000000000011</v>
      </c>
    </row>
    <row r="103" spans="2:28" ht="17.25" thickTop="1" thickBot="1" x14ac:dyDescent="0.3">
      <c r="B103" s="43" t="str">
        <f t="shared" si="4"/>
        <v>30.08.2022</v>
      </c>
      <c r="C103" s="48">
        <f t="shared" si="5"/>
        <v>21.600000000000005</v>
      </c>
      <c r="D103" s="49">
        <f t="shared" si="6"/>
        <v>-128.06</v>
      </c>
      <c r="E103" s="54">
        <f t="shared" si="11"/>
        <v>0</v>
      </c>
      <c r="F103" s="41">
        <f t="shared" si="11"/>
        <v>0</v>
      </c>
      <c r="G103" s="41">
        <f t="shared" si="11"/>
        <v>0</v>
      </c>
      <c r="H103" s="41">
        <f t="shared" si="11"/>
        <v>0</v>
      </c>
      <c r="I103" s="41">
        <f t="shared" si="11"/>
        <v>0</v>
      </c>
      <c r="J103" s="41">
        <f t="shared" si="11"/>
        <v>0</v>
      </c>
      <c r="K103" s="41">
        <f t="shared" si="11"/>
        <v>-9.64</v>
      </c>
      <c r="L103" s="41">
        <f t="shared" si="11"/>
        <v>-9.6900000000000013</v>
      </c>
      <c r="M103" s="41">
        <f t="shared" si="11"/>
        <v>-9.6900000000000013</v>
      </c>
      <c r="N103" s="41">
        <f t="shared" si="11"/>
        <v>-9.6999999999999993</v>
      </c>
      <c r="O103" s="41">
        <f t="shared" si="11"/>
        <v>-13.690000000000001</v>
      </c>
      <c r="P103" s="41">
        <f t="shared" si="11"/>
        <v>-7.1400000000000006</v>
      </c>
      <c r="Q103" s="41">
        <f t="shared" si="11"/>
        <v>-15.389999999999997</v>
      </c>
      <c r="R103" s="41">
        <f t="shared" si="11"/>
        <v>-5.1800000000000033</v>
      </c>
      <c r="S103" s="41">
        <f t="shared" si="11"/>
        <v>1.0200000000000031</v>
      </c>
      <c r="T103" s="41">
        <f t="shared" si="11"/>
        <v>3.4400000000000013</v>
      </c>
      <c r="U103" s="41">
        <f t="shared" si="11"/>
        <v>7.1000000000000014</v>
      </c>
      <c r="V103" s="41">
        <f t="shared" si="11"/>
        <v>-12.329999999999998</v>
      </c>
      <c r="W103" s="41">
        <f t="shared" si="11"/>
        <v>-10.59</v>
      </c>
      <c r="X103" s="41">
        <f t="shared" si="11"/>
        <v>-8.39</v>
      </c>
      <c r="Y103" s="41">
        <f t="shared" si="11"/>
        <v>-9.1599999999999966</v>
      </c>
      <c r="Z103" s="41">
        <f t="shared" si="11"/>
        <v>-7.4699999999999989</v>
      </c>
      <c r="AA103" s="41">
        <f t="shared" si="11"/>
        <v>5.9899999999999984</v>
      </c>
      <c r="AB103" s="42">
        <f t="shared" si="11"/>
        <v>4.0500000000000007</v>
      </c>
    </row>
    <row r="104" spans="2:28" ht="16.5" thickTop="1" x14ac:dyDescent="0.25">
      <c r="B104" s="45" t="str">
        <f t="shared" si="4"/>
        <v>31.08.2022</v>
      </c>
      <c r="C104" s="56">
        <f t="shared" si="5"/>
        <v>46.697499999999991</v>
      </c>
      <c r="D104" s="57">
        <f t="shared" si="6"/>
        <v>-123.19749999999999</v>
      </c>
      <c r="E104" s="58">
        <f t="shared" si="11"/>
        <v>5.9849999999999994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-9.9675000000000011</v>
      </c>
      <c r="L104" s="59">
        <f t="shared" si="11"/>
        <v>-9.7749999999999986</v>
      </c>
      <c r="M104" s="59">
        <f t="shared" si="11"/>
        <v>-9.8299999999999983</v>
      </c>
      <c r="N104" s="59">
        <f t="shared" si="11"/>
        <v>-1.4149999999999991</v>
      </c>
      <c r="O104" s="59">
        <f t="shared" si="11"/>
        <v>-4.797500000000003</v>
      </c>
      <c r="P104" s="59">
        <f t="shared" si="11"/>
        <v>-13.085000000000003</v>
      </c>
      <c r="Q104" s="59">
        <f t="shared" si="11"/>
        <v>8.9649999999999999</v>
      </c>
      <c r="R104" s="59">
        <f t="shared" si="11"/>
        <v>-9.4824999999999982</v>
      </c>
      <c r="S104" s="59">
        <f t="shared" si="11"/>
        <v>-12.657500000000001</v>
      </c>
      <c r="T104" s="59">
        <f t="shared" si="11"/>
        <v>-17.5</v>
      </c>
      <c r="U104" s="59">
        <f t="shared" si="11"/>
        <v>-2.7300000000000004</v>
      </c>
      <c r="V104" s="59">
        <f t="shared" si="11"/>
        <v>-18.239999999999998</v>
      </c>
      <c r="W104" s="59">
        <f t="shared" si="11"/>
        <v>-11.604999999999999</v>
      </c>
      <c r="X104" s="59">
        <f t="shared" si="11"/>
        <v>-2.1125000000000025</v>
      </c>
      <c r="Y104" s="59">
        <f t="shared" si="11"/>
        <v>19.91</v>
      </c>
      <c r="Z104" s="59">
        <f t="shared" si="11"/>
        <v>3.6424999999999983</v>
      </c>
      <c r="AA104" s="59">
        <f t="shared" si="11"/>
        <v>5.3699999999999992</v>
      </c>
      <c r="AB104" s="60">
        <f t="shared" si="11"/>
        <v>2.8249999999999957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59" zoomScale="85" zoomScaleNormal="85" workbookViewId="0">
      <selection activeCell="A100" sqref="A100:E100"/>
    </sheetView>
  </sheetViews>
  <sheetFormatPr defaultColWidth="9.140625" defaultRowHeight="15" x14ac:dyDescent="0.25"/>
  <cols>
    <col min="1" max="1" width="9.140625" style="1"/>
    <col min="2" max="2" width="18.42578125" style="15" bestFit="1" customWidth="1"/>
    <col min="3" max="4" width="8.7109375" style="15" customWidth="1"/>
    <col min="5" max="28" width="8.7109375" style="1" customWidth="1"/>
    <col min="29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76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01.08.2022</v>
      </c>
      <c r="C4" s="76">
        <f>SUM(E4:AB4)</f>
        <v>0</v>
      </c>
      <c r="D4" s="77"/>
      <c r="E4" s="40">
        <v>0</v>
      </c>
      <c r="F4" s="41">
        <v>0</v>
      </c>
      <c r="G4" s="41">
        <v>0</v>
      </c>
      <c r="H4" s="41">
        <v>0</v>
      </c>
      <c r="I4" s="41">
        <v>0</v>
      </c>
      <c r="J4" s="41">
        <v>0</v>
      </c>
      <c r="K4" s="41">
        <v>0</v>
      </c>
      <c r="L4" s="41">
        <v>0</v>
      </c>
      <c r="M4" s="41">
        <v>0</v>
      </c>
      <c r="N4" s="41">
        <v>0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41">
        <v>0</v>
      </c>
      <c r="V4" s="41">
        <v>0</v>
      </c>
      <c r="W4" s="41">
        <v>0</v>
      </c>
      <c r="X4" s="41">
        <v>0</v>
      </c>
      <c r="Y4" s="41">
        <v>0</v>
      </c>
      <c r="Z4" s="41">
        <v>0</v>
      </c>
      <c r="AA4" s="41">
        <v>0</v>
      </c>
      <c r="AB4" s="42">
        <v>0</v>
      </c>
    </row>
    <row r="5" spans="2:28" ht="17.25" thickTop="1" thickBot="1" x14ac:dyDescent="0.3">
      <c r="B5" s="43" t="str">
        <f>'Angazirana aFRR energija'!B5</f>
        <v>02.08.2022</v>
      </c>
      <c r="C5" s="76">
        <f>SUM(E5:AB5)</f>
        <v>0</v>
      </c>
      <c r="D5" s="77"/>
      <c r="E5" s="40">
        <v>0</v>
      </c>
      <c r="F5" s="41">
        <v>0</v>
      </c>
      <c r="G5" s="41">
        <v>0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41">
        <v>0</v>
      </c>
      <c r="N5" s="41">
        <v>0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  <c r="W5" s="41">
        <v>0</v>
      </c>
      <c r="X5" s="41">
        <v>0</v>
      </c>
      <c r="Y5" s="41">
        <v>0</v>
      </c>
      <c r="Z5" s="41">
        <v>0</v>
      </c>
      <c r="AA5" s="41">
        <v>0</v>
      </c>
      <c r="AB5" s="42">
        <v>0</v>
      </c>
    </row>
    <row r="6" spans="2:28" ht="17.25" thickTop="1" thickBot="1" x14ac:dyDescent="0.3">
      <c r="B6" s="43" t="str">
        <f>'Angazirana aFRR energija'!B6</f>
        <v>03.08.2022</v>
      </c>
      <c r="C6" s="76">
        <f t="shared" ref="C6:C33" si="0">SUM(E6:AB6)</f>
        <v>0</v>
      </c>
      <c r="D6" s="77"/>
      <c r="E6" s="40">
        <v>0</v>
      </c>
      <c r="F6" s="41">
        <v>0</v>
      </c>
      <c r="G6" s="41">
        <v>0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  <c r="W6" s="41">
        <v>0</v>
      </c>
      <c r="X6" s="41">
        <v>0</v>
      </c>
      <c r="Y6" s="41">
        <v>0</v>
      </c>
      <c r="Z6" s="41">
        <v>0</v>
      </c>
      <c r="AA6" s="41">
        <v>0</v>
      </c>
      <c r="AB6" s="42">
        <v>0</v>
      </c>
    </row>
    <row r="7" spans="2:28" ht="17.25" thickTop="1" thickBot="1" x14ac:dyDescent="0.3">
      <c r="B7" s="43" t="str">
        <f>'Angazirana aFRR energija'!B7</f>
        <v>04.08.2022</v>
      </c>
      <c r="C7" s="76">
        <f t="shared" si="0"/>
        <v>0</v>
      </c>
      <c r="D7" s="77"/>
      <c r="E7" s="40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2">
        <v>0</v>
      </c>
    </row>
    <row r="8" spans="2:28" ht="17.25" thickTop="1" thickBot="1" x14ac:dyDescent="0.3">
      <c r="B8" s="43" t="str">
        <f>'Angazirana aFRR energija'!B8</f>
        <v>05.08.2022</v>
      </c>
      <c r="C8" s="76">
        <f t="shared" si="0"/>
        <v>0</v>
      </c>
      <c r="D8" s="77"/>
      <c r="E8" s="40">
        <v>0</v>
      </c>
      <c r="F8" s="41">
        <v>0</v>
      </c>
      <c r="G8" s="41">
        <v>0</v>
      </c>
      <c r="H8" s="41">
        <v>0</v>
      </c>
      <c r="I8" s="41">
        <v>0</v>
      </c>
      <c r="J8" s="41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 s="41">
        <v>0</v>
      </c>
      <c r="X8" s="41">
        <v>0</v>
      </c>
      <c r="Y8" s="41">
        <v>0</v>
      </c>
      <c r="Z8" s="41">
        <v>0</v>
      </c>
      <c r="AA8" s="41">
        <v>0</v>
      </c>
      <c r="AB8" s="42">
        <v>0</v>
      </c>
    </row>
    <row r="9" spans="2:28" ht="17.25" thickTop="1" thickBot="1" x14ac:dyDescent="0.3">
      <c r="B9" s="43" t="str">
        <f>'Angazirana aFRR energija'!B9</f>
        <v>06.08.2022</v>
      </c>
      <c r="C9" s="76">
        <f t="shared" si="0"/>
        <v>0</v>
      </c>
      <c r="D9" s="77"/>
      <c r="E9" s="40">
        <v>0</v>
      </c>
      <c r="F9" s="41">
        <v>0</v>
      </c>
      <c r="G9" s="41">
        <v>0</v>
      </c>
      <c r="H9" s="4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1">
        <v>0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 s="41">
        <v>0</v>
      </c>
      <c r="X9" s="41">
        <v>0</v>
      </c>
      <c r="Y9" s="41">
        <v>0</v>
      </c>
      <c r="Z9" s="41">
        <v>0</v>
      </c>
      <c r="AA9" s="41">
        <v>0</v>
      </c>
      <c r="AB9" s="42">
        <v>0</v>
      </c>
    </row>
    <row r="10" spans="2:28" ht="17.25" thickTop="1" thickBot="1" x14ac:dyDescent="0.3">
      <c r="B10" s="43" t="str">
        <f>'Angazirana aFRR energija'!B10</f>
        <v>07.08.2022</v>
      </c>
      <c r="C10" s="76">
        <f t="shared" si="0"/>
        <v>66</v>
      </c>
      <c r="D10" s="77"/>
      <c r="E10" s="40">
        <v>0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1">
        <v>0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1">
        <v>0</v>
      </c>
      <c r="W10" s="41">
        <v>0</v>
      </c>
      <c r="X10" s="41">
        <v>0</v>
      </c>
      <c r="Y10" s="41">
        <v>21</v>
      </c>
      <c r="Z10" s="41">
        <v>45</v>
      </c>
      <c r="AA10" s="41">
        <v>0</v>
      </c>
      <c r="AB10" s="42">
        <v>0</v>
      </c>
    </row>
    <row r="11" spans="2:28" ht="17.25" thickTop="1" thickBot="1" x14ac:dyDescent="0.3">
      <c r="B11" s="43" t="str">
        <f>'Angazirana aFRR energija'!B11</f>
        <v>08.08.2022</v>
      </c>
      <c r="C11" s="76">
        <f t="shared" si="0"/>
        <v>11</v>
      </c>
      <c r="D11" s="77"/>
      <c r="E11" s="40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11</v>
      </c>
      <c r="X11" s="44">
        <v>0</v>
      </c>
      <c r="Y11" s="44">
        <v>0</v>
      </c>
      <c r="Z11" s="44">
        <v>0</v>
      </c>
      <c r="AA11" s="44">
        <v>0</v>
      </c>
      <c r="AB11" s="42">
        <v>0</v>
      </c>
    </row>
    <row r="12" spans="2:28" ht="17.25" thickTop="1" thickBot="1" x14ac:dyDescent="0.3">
      <c r="B12" s="43" t="str">
        <f>'Angazirana aFRR energija'!B12</f>
        <v>09.08.2022</v>
      </c>
      <c r="C12" s="76">
        <f t="shared" si="0"/>
        <v>46</v>
      </c>
      <c r="D12" s="77"/>
      <c r="E12" s="40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12</v>
      </c>
      <c r="W12" s="44">
        <v>32</v>
      </c>
      <c r="X12" s="44">
        <v>0</v>
      </c>
      <c r="Y12" s="44">
        <v>1</v>
      </c>
      <c r="Z12" s="44">
        <v>1</v>
      </c>
      <c r="AA12" s="44">
        <v>0</v>
      </c>
      <c r="AB12" s="42">
        <v>0</v>
      </c>
    </row>
    <row r="13" spans="2:28" ht="16.5" customHeight="1" thickTop="1" thickBot="1" x14ac:dyDescent="0.3">
      <c r="B13" s="43" t="str">
        <f>'Angazirana aFRR energija'!B13</f>
        <v>10.08.2022</v>
      </c>
      <c r="C13" s="76">
        <f t="shared" si="0"/>
        <v>0</v>
      </c>
      <c r="D13" s="77"/>
      <c r="E13" s="40">
        <v>0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>
        <v>0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>
        <v>0</v>
      </c>
      <c r="AB13" s="42">
        <v>0</v>
      </c>
    </row>
    <row r="14" spans="2:28" ht="17.25" thickTop="1" thickBot="1" x14ac:dyDescent="0.3">
      <c r="B14" s="43" t="str">
        <f>'Angazirana aFRR energija'!B14</f>
        <v>11.08.2022</v>
      </c>
      <c r="C14" s="76">
        <f t="shared" si="0"/>
        <v>0</v>
      </c>
      <c r="D14" s="77"/>
      <c r="E14" s="40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2">
        <v>0</v>
      </c>
    </row>
    <row r="15" spans="2:28" ht="17.25" thickTop="1" thickBot="1" x14ac:dyDescent="0.3">
      <c r="B15" s="43" t="str">
        <f>'Angazirana aFRR energija'!B15</f>
        <v>12.08.2022</v>
      </c>
      <c r="C15" s="76">
        <f t="shared" si="0"/>
        <v>0</v>
      </c>
      <c r="D15" s="77"/>
      <c r="E15" s="40">
        <v>0</v>
      </c>
      <c r="F15" s="41">
        <v>0</v>
      </c>
      <c r="G15" s="41">
        <v>0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41">
        <v>0</v>
      </c>
      <c r="Y15" s="41">
        <v>0</v>
      </c>
      <c r="Z15" s="41">
        <v>0</v>
      </c>
      <c r="AA15" s="41">
        <v>0</v>
      </c>
      <c r="AB15" s="42">
        <v>0</v>
      </c>
    </row>
    <row r="16" spans="2:28" ht="17.25" thickTop="1" thickBot="1" x14ac:dyDescent="0.3">
      <c r="B16" s="43" t="str">
        <f>'Angazirana aFRR energija'!B16</f>
        <v>13.08.2022</v>
      </c>
      <c r="C16" s="76">
        <f t="shared" si="0"/>
        <v>0</v>
      </c>
      <c r="D16" s="77"/>
      <c r="E16" s="40">
        <v>0</v>
      </c>
      <c r="F16" s="41">
        <v>0</v>
      </c>
      <c r="G16" s="41">
        <v>0</v>
      </c>
      <c r="H16" s="41">
        <v>0</v>
      </c>
      <c r="I16" s="41">
        <v>0</v>
      </c>
      <c r="J16" s="41">
        <v>0</v>
      </c>
      <c r="K16" s="41">
        <v>0</v>
      </c>
      <c r="L16" s="41">
        <v>0</v>
      </c>
      <c r="M16" s="41">
        <v>0</v>
      </c>
      <c r="N16" s="41">
        <v>0</v>
      </c>
      <c r="O16" s="41">
        <v>0</v>
      </c>
      <c r="P16" s="41">
        <v>0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 s="41">
        <v>0</v>
      </c>
      <c r="X16" s="41">
        <v>0</v>
      </c>
      <c r="Y16" s="41">
        <v>0</v>
      </c>
      <c r="Z16" s="41">
        <v>0</v>
      </c>
      <c r="AA16" s="41">
        <v>0</v>
      </c>
      <c r="AB16" s="42">
        <v>0</v>
      </c>
    </row>
    <row r="17" spans="2:28" ht="17.25" thickTop="1" thickBot="1" x14ac:dyDescent="0.3">
      <c r="B17" s="43" t="str">
        <f>'Angazirana aFRR energija'!B17</f>
        <v>14.08.2022</v>
      </c>
      <c r="C17" s="76">
        <f t="shared" si="0"/>
        <v>0</v>
      </c>
      <c r="D17" s="77"/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  <c r="R17" s="41">
        <v>0</v>
      </c>
      <c r="S17" s="41">
        <v>0</v>
      </c>
      <c r="T17" s="41">
        <v>0</v>
      </c>
      <c r="U17" s="41">
        <v>0</v>
      </c>
      <c r="V17" s="41">
        <v>0</v>
      </c>
      <c r="W17" s="41">
        <v>0</v>
      </c>
      <c r="X17" s="41">
        <v>0</v>
      </c>
      <c r="Y17" s="41">
        <v>0</v>
      </c>
      <c r="Z17" s="41">
        <v>0</v>
      </c>
      <c r="AA17" s="41">
        <v>0</v>
      </c>
      <c r="AB17" s="42">
        <v>0</v>
      </c>
    </row>
    <row r="18" spans="2:28" ht="17.25" thickTop="1" thickBot="1" x14ac:dyDescent="0.3">
      <c r="B18" s="43" t="str">
        <f>'Angazirana aFRR energija'!B18</f>
        <v>15.08.2022</v>
      </c>
      <c r="C18" s="76">
        <f t="shared" si="0"/>
        <v>0</v>
      </c>
      <c r="D18" s="77"/>
      <c r="E18" s="40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  <c r="R18" s="41">
        <v>0</v>
      </c>
      <c r="S18" s="41">
        <v>0</v>
      </c>
      <c r="T18" s="41">
        <v>0</v>
      </c>
      <c r="U18" s="41">
        <v>0</v>
      </c>
      <c r="V18" s="41">
        <v>0</v>
      </c>
      <c r="W18" s="41">
        <v>0</v>
      </c>
      <c r="X18" s="41">
        <v>0</v>
      </c>
      <c r="Y18" s="41">
        <v>0</v>
      </c>
      <c r="Z18" s="41">
        <v>0</v>
      </c>
      <c r="AA18" s="41">
        <v>0</v>
      </c>
      <c r="AB18" s="42">
        <v>0</v>
      </c>
    </row>
    <row r="19" spans="2:28" ht="17.25" thickTop="1" thickBot="1" x14ac:dyDescent="0.3">
      <c r="B19" s="43" t="str">
        <f>'Angazirana aFRR energija'!B19</f>
        <v>16.08.2022</v>
      </c>
      <c r="C19" s="76">
        <f t="shared" si="0"/>
        <v>0</v>
      </c>
      <c r="D19" s="77"/>
      <c r="E19" s="40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2">
        <v>0</v>
      </c>
    </row>
    <row r="20" spans="2:28" ht="17.25" thickTop="1" thickBot="1" x14ac:dyDescent="0.3">
      <c r="B20" s="43" t="str">
        <f>'Angazirana aFRR energija'!B20</f>
        <v>17.08.2022</v>
      </c>
      <c r="C20" s="76">
        <f t="shared" si="0"/>
        <v>0</v>
      </c>
      <c r="D20" s="77"/>
      <c r="E20" s="40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41">
        <v>0</v>
      </c>
      <c r="P20" s="41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0</v>
      </c>
      <c r="Z20" s="41">
        <v>0</v>
      </c>
      <c r="AA20" s="41">
        <v>0</v>
      </c>
      <c r="AB20" s="42">
        <v>0</v>
      </c>
    </row>
    <row r="21" spans="2:28" ht="17.25" thickTop="1" thickBot="1" x14ac:dyDescent="0.3">
      <c r="B21" s="43" t="str">
        <f>'Angazirana aFRR energija'!B21</f>
        <v>18.08.2022</v>
      </c>
      <c r="C21" s="76">
        <f t="shared" si="0"/>
        <v>0</v>
      </c>
      <c r="D21" s="77"/>
      <c r="E21" s="40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 s="41">
        <v>0</v>
      </c>
      <c r="X21" s="41">
        <v>0</v>
      </c>
      <c r="Y21" s="41">
        <v>0</v>
      </c>
      <c r="Z21" s="41">
        <v>0</v>
      </c>
      <c r="AA21" s="41">
        <v>0</v>
      </c>
      <c r="AB21" s="42">
        <v>0</v>
      </c>
    </row>
    <row r="22" spans="2:28" ht="17.25" thickTop="1" thickBot="1" x14ac:dyDescent="0.3">
      <c r="B22" s="43" t="str">
        <f>'Angazirana aFRR energija'!B22</f>
        <v>19.08.2022</v>
      </c>
      <c r="C22" s="76">
        <f t="shared" si="0"/>
        <v>57</v>
      </c>
      <c r="D22" s="77"/>
      <c r="E22" s="40">
        <v>0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1">
        <v>27</v>
      </c>
      <c r="W22" s="41">
        <v>22</v>
      </c>
      <c r="X22" s="41">
        <v>8</v>
      </c>
      <c r="Y22" s="41">
        <v>0</v>
      </c>
      <c r="Z22" s="41">
        <v>0</v>
      </c>
      <c r="AA22" s="41">
        <v>0</v>
      </c>
      <c r="AB22" s="42">
        <v>0</v>
      </c>
    </row>
    <row r="23" spans="2:28" ht="17.25" thickTop="1" thickBot="1" x14ac:dyDescent="0.3">
      <c r="B23" s="43" t="str">
        <f>'Angazirana aFRR energija'!B23</f>
        <v>20.08.2022</v>
      </c>
      <c r="C23" s="76">
        <f t="shared" si="0"/>
        <v>22</v>
      </c>
      <c r="D23" s="77"/>
      <c r="E23" s="40">
        <v>1</v>
      </c>
      <c r="F23" s="41">
        <v>21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 s="41">
        <v>0</v>
      </c>
      <c r="X23" s="41">
        <v>0</v>
      </c>
      <c r="Y23" s="41">
        <v>0</v>
      </c>
      <c r="Z23" s="41">
        <v>0</v>
      </c>
      <c r="AA23" s="41">
        <v>0</v>
      </c>
      <c r="AB23" s="42">
        <v>0</v>
      </c>
    </row>
    <row r="24" spans="2:28" ht="17.25" thickTop="1" thickBot="1" x14ac:dyDescent="0.3">
      <c r="B24" s="43" t="str">
        <f>'Angazirana aFRR energija'!B24</f>
        <v>21.08.2022</v>
      </c>
      <c r="C24" s="76">
        <f t="shared" si="0"/>
        <v>0</v>
      </c>
      <c r="D24" s="77"/>
      <c r="E24" s="40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0</v>
      </c>
      <c r="M24" s="41">
        <v>0</v>
      </c>
      <c r="N24" s="41">
        <v>0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1">
        <v>0</v>
      </c>
      <c r="W24" s="41">
        <v>0</v>
      </c>
      <c r="X24" s="41">
        <v>0</v>
      </c>
      <c r="Y24" s="41">
        <v>0</v>
      </c>
      <c r="Z24" s="41">
        <v>0</v>
      </c>
      <c r="AA24" s="41">
        <v>0</v>
      </c>
      <c r="AB24" s="42">
        <v>0</v>
      </c>
    </row>
    <row r="25" spans="2:28" ht="17.25" thickTop="1" thickBot="1" x14ac:dyDescent="0.3">
      <c r="B25" s="43" t="str">
        <f>'Angazirana aFRR energija'!B25</f>
        <v>22.08.2022</v>
      </c>
      <c r="C25" s="76">
        <f t="shared" si="0"/>
        <v>0</v>
      </c>
      <c r="D25" s="77"/>
      <c r="E25" s="40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1">
        <v>0</v>
      </c>
      <c r="W25" s="41">
        <v>0</v>
      </c>
      <c r="X25" s="41">
        <v>0</v>
      </c>
      <c r="Y25" s="41">
        <v>0</v>
      </c>
      <c r="Z25" s="41">
        <v>0</v>
      </c>
      <c r="AA25" s="41">
        <v>0</v>
      </c>
      <c r="AB25" s="42">
        <v>0</v>
      </c>
    </row>
    <row r="26" spans="2:28" ht="17.25" thickTop="1" thickBot="1" x14ac:dyDescent="0.3">
      <c r="B26" s="43" t="str">
        <f>'Angazirana aFRR energija'!B26</f>
        <v>23.08.2022</v>
      </c>
      <c r="C26" s="76">
        <f t="shared" si="0"/>
        <v>0</v>
      </c>
      <c r="D26" s="77"/>
      <c r="E26" s="40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 s="41">
        <v>0</v>
      </c>
      <c r="X26" s="41">
        <v>0</v>
      </c>
      <c r="Y26" s="41">
        <v>0</v>
      </c>
      <c r="Z26" s="41">
        <v>0</v>
      </c>
      <c r="AA26" s="41">
        <v>0</v>
      </c>
      <c r="AB26" s="42">
        <v>0</v>
      </c>
    </row>
    <row r="27" spans="2:28" ht="17.25" thickTop="1" thickBot="1" x14ac:dyDescent="0.3">
      <c r="B27" s="43" t="str">
        <f>'Angazirana aFRR energija'!B27</f>
        <v>24.08.2022</v>
      </c>
      <c r="C27" s="76">
        <f t="shared" si="0"/>
        <v>0</v>
      </c>
      <c r="D27" s="77"/>
      <c r="E27" s="40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2">
        <v>0</v>
      </c>
    </row>
    <row r="28" spans="2:28" ht="17.25" thickTop="1" thickBot="1" x14ac:dyDescent="0.3">
      <c r="B28" s="43" t="str">
        <f>'Angazirana aFRR energija'!B28</f>
        <v>25.08.2022</v>
      </c>
      <c r="C28" s="76">
        <f t="shared" si="0"/>
        <v>0</v>
      </c>
      <c r="D28" s="77"/>
      <c r="E28" s="40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0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2">
        <v>0</v>
      </c>
    </row>
    <row r="29" spans="2:28" ht="17.25" thickTop="1" thickBot="1" x14ac:dyDescent="0.3">
      <c r="B29" s="43" t="str">
        <f>'Angazirana aFRR energija'!B29</f>
        <v>26.08.2022</v>
      </c>
      <c r="C29" s="76">
        <f t="shared" si="0"/>
        <v>18</v>
      </c>
      <c r="D29" s="77"/>
      <c r="E29" s="40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18</v>
      </c>
      <c r="N29" s="41">
        <v>0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 s="41">
        <v>0</v>
      </c>
      <c r="X29" s="41">
        <v>0</v>
      </c>
      <c r="Y29" s="41">
        <v>0</v>
      </c>
      <c r="Z29" s="41">
        <v>0</v>
      </c>
      <c r="AA29" s="41">
        <v>0</v>
      </c>
      <c r="AB29" s="42">
        <v>0</v>
      </c>
    </row>
    <row r="30" spans="2:28" ht="17.25" thickTop="1" thickBot="1" x14ac:dyDescent="0.3">
      <c r="B30" s="43" t="str">
        <f>'Angazirana aFRR energija'!B30</f>
        <v>27.08.2022</v>
      </c>
      <c r="C30" s="76">
        <f t="shared" si="0"/>
        <v>0</v>
      </c>
      <c r="D30" s="77"/>
      <c r="E30" s="40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>
        <v>0</v>
      </c>
      <c r="Z30" s="41">
        <v>0</v>
      </c>
      <c r="AA30" s="41">
        <v>0</v>
      </c>
      <c r="AB30" s="42">
        <v>0</v>
      </c>
    </row>
    <row r="31" spans="2:28" ht="17.25" thickTop="1" thickBot="1" x14ac:dyDescent="0.3">
      <c r="B31" s="43" t="str">
        <f>'Angazirana aFRR energija'!B31</f>
        <v>28.08.2022</v>
      </c>
      <c r="C31" s="76">
        <f t="shared" si="0"/>
        <v>115</v>
      </c>
      <c r="D31" s="77"/>
      <c r="E31" s="40">
        <v>0</v>
      </c>
      <c r="F31" s="41">
        <v>0</v>
      </c>
      <c r="G31" s="41">
        <v>0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14</v>
      </c>
      <c r="S31" s="41">
        <v>30</v>
      </c>
      <c r="T31" s="41">
        <v>30</v>
      </c>
      <c r="U31" s="41">
        <v>24</v>
      </c>
      <c r="V31" s="41">
        <v>17</v>
      </c>
      <c r="W31" s="41">
        <v>0</v>
      </c>
      <c r="X31" s="41">
        <v>0</v>
      </c>
      <c r="Y31" s="41">
        <v>0</v>
      </c>
      <c r="Z31" s="41">
        <v>0</v>
      </c>
      <c r="AA31" s="41">
        <v>0</v>
      </c>
      <c r="AB31" s="42">
        <v>0</v>
      </c>
    </row>
    <row r="32" spans="2:28" ht="17.25" thickTop="1" thickBot="1" x14ac:dyDescent="0.3">
      <c r="B32" s="43" t="str">
        <f>'Angazirana aFRR energija'!B32</f>
        <v>29.08.2022</v>
      </c>
      <c r="C32" s="76">
        <f t="shared" si="0"/>
        <v>0</v>
      </c>
      <c r="D32" s="77"/>
      <c r="E32" s="40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 s="41">
        <v>0</v>
      </c>
      <c r="X32" s="41">
        <v>0</v>
      </c>
      <c r="Y32" s="41">
        <v>0</v>
      </c>
      <c r="Z32" s="41">
        <v>0</v>
      </c>
      <c r="AA32" s="41">
        <v>0</v>
      </c>
      <c r="AB32" s="42">
        <v>0</v>
      </c>
    </row>
    <row r="33" spans="2:33" ht="17.25" thickTop="1" thickBot="1" x14ac:dyDescent="0.3">
      <c r="B33" s="43" t="str">
        <f>'Angazirana aFRR energija'!B33</f>
        <v>30.08.2022</v>
      </c>
      <c r="C33" s="76">
        <f t="shared" si="0"/>
        <v>0</v>
      </c>
      <c r="D33" s="77"/>
      <c r="E33" s="40">
        <v>0</v>
      </c>
      <c r="F33" s="41">
        <v>0</v>
      </c>
      <c r="G33" s="41">
        <v>0</v>
      </c>
      <c r="H33" s="41">
        <v>0</v>
      </c>
      <c r="I33" s="41">
        <v>0</v>
      </c>
      <c r="J33" s="41">
        <v>0</v>
      </c>
      <c r="K33" s="41">
        <v>0</v>
      </c>
      <c r="L33" s="41">
        <v>0</v>
      </c>
      <c r="M33" s="41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 s="41">
        <v>0</v>
      </c>
      <c r="X33" s="41">
        <v>0</v>
      </c>
      <c r="Y33" s="41">
        <v>0</v>
      </c>
      <c r="Z33" s="41">
        <v>0</v>
      </c>
      <c r="AA33" s="41">
        <v>0</v>
      </c>
      <c r="AB33" s="42">
        <v>0</v>
      </c>
    </row>
    <row r="34" spans="2:33" ht="16.5" thickTop="1" x14ac:dyDescent="0.25">
      <c r="B34" s="45" t="str">
        <f>'Angazirana aFRR energija'!B34</f>
        <v>31.08.2022</v>
      </c>
      <c r="C34" s="78">
        <f>SUM(E34:AB34)</f>
        <v>0</v>
      </c>
      <c r="D34" s="79"/>
      <c r="E34" s="40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2">
        <v>0</v>
      </c>
    </row>
    <row r="35" spans="2:33" x14ac:dyDescent="0.25">
      <c r="D35" s="47"/>
    </row>
    <row r="37" spans="2:33" s="61" customFormat="1" ht="25.5" customHeight="1" thickBot="1" x14ac:dyDescent="0.3">
      <c r="B37" s="80" t="s">
        <v>36</v>
      </c>
      <c r="C37" s="82" t="s">
        <v>37</v>
      </c>
      <c r="D37" s="83"/>
      <c r="E37" s="86" t="s">
        <v>77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7"/>
      <c r="AG37" s="61" t="s">
        <v>35</v>
      </c>
    </row>
    <row r="38" spans="2:33" ht="15.75" customHeight="1" thickTop="1" thickBot="1" x14ac:dyDescent="0.3">
      <c r="B38" s="81"/>
      <c r="C38" s="84"/>
      <c r="D38" s="85"/>
      <c r="E38" s="35" t="s">
        <v>2</v>
      </c>
      <c r="F38" s="36" t="s">
        <v>3</v>
      </c>
      <c r="G38" s="36" t="s">
        <v>4</v>
      </c>
      <c r="H38" s="36" t="s">
        <v>5</v>
      </c>
      <c r="I38" s="36" t="s">
        <v>6</v>
      </c>
      <c r="J38" s="36" t="s">
        <v>7</v>
      </c>
      <c r="K38" s="36" t="s">
        <v>8</v>
      </c>
      <c r="L38" s="36" t="s">
        <v>9</v>
      </c>
      <c r="M38" s="36" t="s">
        <v>10</v>
      </c>
      <c r="N38" s="36" t="s">
        <v>11</v>
      </c>
      <c r="O38" s="36" t="s">
        <v>12</v>
      </c>
      <c r="P38" s="36" t="s">
        <v>13</v>
      </c>
      <c r="Q38" s="36" t="s">
        <v>14</v>
      </c>
      <c r="R38" s="36" t="s">
        <v>15</v>
      </c>
      <c r="S38" s="37" t="s">
        <v>16</v>
      </c>
      <c r="T38" s="36" t="s">
        <v>17</v>
      </c>
      <c r="U38" s="36" t="s">
        <v>18</v>
      </c>
      <c r="V38" s="36" t="s">
        <v>19</v>
      </c>
      <c r="W38" s="36" t="s">
        <v>20</v>
      </c>
      <c r="X38" s="36" t="s">
        <v>21</v>
      </c>
      <c r="Y38" s="36" t="s">
        <v>22</v>
      </c>
      <c r="Z38" s="36" t="s">
        <v>23</v>
      </c>
      <c r="AA38" s="36" t="s">
        <v>24</v>
      </c>
      <c r="AB38" s="38" t="s">
        <v>25</v>
      </c>
    </row>
    <row r="39" spans="2:33" ht="17.25" thickTop="1" thickBot="1" x14ac:dyDescent="0.3">
      <c r="B39" s="39" t="str">
        <f>B4</f>
        <v>01.08.2022</v>
      </c>
      <c r="C39" s="76">
        <f>SUM(E39:AB39)</f>
        <v>-576</v>
      </c>
      <c r="D39" s="77"/>
      <c r="E39" s="40">
        <v>0</v>
      </c>
      <c r="F39" s="41">
        <v>0</v>
      </c>
      <c r="G39" s="41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-15</v>
      </c>
      <c r="N39" s="41">
        <v>-45</v>
      </c>
      <c r="O39" s="41">
        <v>-40</v>
      </c>
      <c r="P39" s="41">
        <v>-40</v>
      </c>
      <c r="Q39" s="41">
        <v>-40</v>
      </c>
      <c r="R39" s="41">
        <v>-40</v>
      </c>
      <c r="S39" s="41">
        <v>-40</v>
      </c>
      <c r="T39" s="41">
        <v>-35</v>
      </c>
      <c r="U39" s="41">
        <v>-40</v>
      </c>
      <c r="V39" s="41">
        <v>-40</v>
      </c>
      <c r="W39" s="41">
        <v>-40</v>
      </c>
      <c r="X39" s="41">
        <v>-45</v>
      </c>
      <c r="Y39" s="41">
        <v>-45</v>
      </c>
      <c r="Z39" s="41">
        <v>-20</v>
      </c>
      <c r="AA39" s="41">
        <v>-21</v>
      </c>
      <c r="AB39" s="42">
        <v>-30</v>
      </c>
    </row>
    <row r="40" spans="2:33" ht="17.25" thickTop="1" thickBot="1" x14ac:dyDescent="0.3">
      <c r="B40" s="43" t="str">
        <f t="shared" ref="B40:B69" si="1">B5</f>
        <v>02.08.2022</v>
      </c>
      <c r="C40" s="76">
        <f t="shared" ref="C40:C68" si="2">SUM(E40:AB40)</f>
        <v>-682</v>
      </c>
      <c r="D40" s="77"/>
      <c r="E40" s="40">
        <v>-19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-46</v>
      </c>
      <c r="O40" s="41">
        <v>-40</v>
      </c>
      <c r="P40" s="41">
        <v>-40</v>
      </c>
      <c r="Q40" s="41">
        <v>-37</v>
      </c>
      <c r="R40" s="41">
        <v>-45</v>
      </c>
      <c r="S40" s="41">
        <v>-40</v>
      </c>
      <c r="T40" s="41">
        <v>-43</v>
      </c>
      <c r="U40" s="41">
        <v>-40</v>
      </c>
      <c r="V40" s="41">
        <v>-40</v>
      </c>
      <c r="W40" s="41">
        <v>-50</v>
      </c>
      <c r="X40" s="41">
        <v>-50</v>
      </c>
      <c r="Y40" s="41">
        <v>-50</v>
      </c>
      <c r="Z40" s="41">
        <v>-50</v>
      </c>
      <c r="AA40" s="41">
        <v>-46</v>
      </c>
      <c r="AB40" s="42">
        <v>-46</v>
      </c>
    </row>
    <row r="41" spans="2:33" ht="17.25" thickTop="1" thickBot="1" x14ac:dyDescent="0.3">
      <c r="B41" s="43" t="str">
        <f t="shared" si="1"/>
        <v>03.08.2022</v>
      </c>
      <c r="C41" s="76">
        <f t="shared" si="2"/>
        <v>-530</v>
      </c>
      <c r="D41" s="77"/>
      <c r="E41" s="40">
        <v>-21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-16</v>
      </c>
      <c r="O41" s="41">
        <v>-23</v>
      </c>
      <c r="P41" s="41">
        <v>-46</v>
      </c>
      <c r="Q41" s="41">
        <v>-46</v>
      </c>
      <c r="R41" s="41">
        <v>-46</v>
      </c>
      <c r="S41" s="41">
        <v>-45</v>
      </c>
      <c r="T41" s="41">
        <v>-45</v>
      </c>
      <c r="U41" s="41">
        <v>-46</v>
      </c>
      <c r="V41" s="41">
        <v>-40</v>
      </c>
      <c r="W41" s="41">
        <v>-40</v>
      </c>
      <c r="X41" s="41">
        <v>-40</v>
      </c>
      <c r="Y41" s="41">
        <v>-40</v>
      </c>
      <c r="Z41" s="41">
        <v>-21</v>
      </c>
      <c r="AA41" s="41">
        <v>-15</v>
      </c>
      <c r="AB41" s="42">
        <v>0</v>
      </c>
    </row>
    <row r="42" spans="2:33" ht="17.25" thickTop="1" thickBot="1" x14ac:dyDescent="0.3">
      <c r="B42" s="43" t="str">
        <f t="shared" si="1"/>
        <v>04.08.2022</v>
      </c>
      <c r="C42" s="76">
        <f t="shared" si="2"/>
        <v>-389</v>
      </c>
      <c r="D42" s="77"/>
      <c r="E42" s="40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-21</v>
      </c>
      <c r="Q42" s="44">
        <v>-41</v>
      </c>
      <c r="R42" s="44">
        <v>-45</v>
      </c>
      <c r="S42" s="44">
        <v>-50</v>
      </c>
      <c r="T42" s="44">
        <v>-50</v>
      </c>
      <c r="U42" s="44">
        <v>-50</v>
      </c>
      <c r="V42" s="44">
        <v>-50</v>
      </c>
      <c r="W42" s="44">
        <v>-35</v>
      </c>
      <c r="X42" s="44">
        <v>-35</v>
      </c>
      <c r="Y42" s="44">
        <v>-12</v>
      </c>
      <c r="Z42" s="44">
        <v>0</v>
      </c>
      <c r="AA42" s="44">
        <v>0</v>
      </c>
      <c r="AB42" s="42">
        <v>0</v>
      </c>
    </row>
    <row r="43" spans="2:33" ht="17.25" thickTop="1" thickBot="1" x14ac:dyDescent="0.3">
      <c r="B43" s="43" t="str">
        <f t="shared" si="1"/>
        <v>05.08.2022</v>
      </c>
      <c r="C43" s="76">
        <f t="shared" si="2"/>
        <v>-56</v>
      </c>
      <c r="D43" s="77"/>
      <c r="E43" s="40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v>0</v>
      </c>
      <c r="P43" s="41">
        <v>-17</v>
      </c>
      <c r="Q43" s="41">
        <v>-6</v>
      </c>
      <c r="R43" s="41">
        <v>0</v>
      </c>
      <c r="S43" s="41">
        <v>0</v>
      </c>
      <c r="T43" s="41">
        <v>0</v>
      </c>
      <c r="U43" s="41">
        <v>0</v>
      </c>
      <c r="V43" s="41">
        <v>0</v>
      </c>
      <c r="W43" s="41">
        <v>0</v>
      </c>
      <c r="X43" s="41">
        <v>0</v>
      </c>
      <c r="Y43" s="41">
        <v>0</v>
      </c>
      <c r="Z43" s="41">
        <v>0</v>
      </c>
      <c r="AA43" s="41">
        <v>-10</v>
      </c>
      <c r="AB43" s="42">
        <v>-23</v>
      </c>
    </row>
    <row r="44" spans="2:33" ht="17.25" thickTop="1" thickBot="1" x14ac:dyDescent="0.3">
      <c r="B44" s="43" t="str">
        <f t="shared" si="1"/>
        <v>06.08.2022</v>
      </c>
      <c r="C44" s="76">
        <f t="shared" si="2"/>
        <v>-164</v>
      </c>
      <c r="D44" s="77"/>
      <c r="E44" s="40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-8</v>
      </c>
      <c r="M44" s="41">
        <v>-17</v>
      </c>
      <c r="N44" s="41">
        <v>-50</v>
      </c>
      <c r="O44" s="41">
        <v>-43</v>
      </c>
      <c r="P44" s="41">
        <v>-23</v>
      </c>
      <c r="Q44" s="41">
        <v>-23</v>
      </c>
      <c r="R44" s="41">
        <v>0</v>
      </c>
      <c r="S44" s="41">
        <v>0</v>
      </c>
      <c r="T44" s="41">
        <v>0</v>
      </c>
      <c r="U44" s="41">
        <v>0</v>
      </c>
      <c r="V44" s="41">
        <v>0</v>
      </c>
      <c r="W44" s="41">
        <v>0</v>
      </c>
      <c r="X44" s="41">
        <v>0</v>
      </c>
      <c r="Y44" s="41">
        <v>0</v>
      </c>
      <c r="Z44" s="41">
        <v>0</v>
      </c>
      <c r="AA44" s="41">
        <v>0</v>
      </c>
      <c r="AB44" s="42">
        <v>0</v>
      </c>
    </row>
    <row r="45" spans="2:33" ht="16.5" customHeight="1" thickTop="1" thickBot="1" x14ac:dyDescent="0.3">
      <c r="B45" s="43" t="str">
        <f t="shared" si="1"/>
        <v>07.08.2022</v>
      </c>
      <c r="C45" s="76">
        <f t="shared" si="2"/>
        <v>-116</v>
      </c>
      <c r="D45" s="77"/>
      <c r="E45" s="40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-23</v>
      </c>
      <c r="O45" s="41">
        <v>-29</v>
      </c>
      <c r="P45" s="41">
        <v>0</v>
      </c>
      <c r="Q45" s="41">
        <v>-34</v>
      </c>
      <c r="R45" s="41">
        <v>-30</v>
      </c>
      <c r="S45" s="41">
        <v>0</v>
      </c>
      <c r="T45" s="41">
        <v>0</v>
      </c>
      <c r="U45" s="41">
        <v>0</v>
      </c>
      <c r="V45" s="41">
        <v>0</v>
      </c>
      <c r="W45" s="41">
        <v>0</v>
      </c>
      <c r="X45" s="41">
        <v>0</v>
      </c>
      <c r="Y45" s="41">
        <v>0</v>
      </c>
      <c r="Z45" s="41">
        <v>0</v>
      </c>
      <c r="AA45" s="41">
        <v>0</v>
      </c>
      <c r="AB45" s="42">
        <v>0</v>
      </c>
    </row>
    <row r="46" spans="2:33" ht="17.25" thickTop="1" thickBot="1" x14ac:dyDescent="0.3">
      <c r="B46" s="43" t="str">
        <f t="shared" si="1"/>
        <v>08.08.2022</v>
      </c>
      <c r="C46" s="76">
        <f t="shared" si="2"/>
        <v>0</v>
      </c>
      <c r="D46" s="77"/>
      <c r="E46" s="40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4">
        <v>0</v>
      </c>
      <c r="Z46" s="44">
        <v>0</v>
      </c>
      <c r="AA46" s="44">
        <v>0</v>
      </c>
      <c r="AB46" s="42">
        <v>0</v>
      </c>
    </row>
    <row r="47" spans="2:33" ht="17.25" thickTop="1" thickBot="1" x14ac:dyDescent="0.3">
      <c r="B47" s="43" t="str">
        <f t="shared" si="1"/>
        <v>09.08.2022</v>
      </c>
      <c r="C47" s="76">
        <f t="shared" si="2"/>
        <v>-29</v>
      </c>
      <c r="D47" s="77"/>
      <c r="E47" s="40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-21</v>
      </c>
      <c r="P47" s="44">
        <v>-8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0</v>
      </c>
      <c r="AB47" s="42">
        <v>0</v>
      </c>
    </row>
    <row r="48" spans="2:33" ht="17.25" thickTop="1" thickBot="1" x14ac:dyDescent="0.3">
      <c r="B48" s="43" t="str">
        <f t="shared" si="1"/>
        <v>10.08.2022</v>
      </c>
      <c r="C48" s="76">
        <f t="shared" si="2"/>
        <v>-341</v>
      </c>
      <c r="D48" s="77"/>
      <c r="E48" s="40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-15</v>
      </c>
      <c r="O48" s="41">
        <v>-46</v>
      </c>
      <c r="P48" s="41">
        <v>-46</v>
      </c>
      <c r="Q48" s="41">
        <v>-48</v>
      </c>
      <c r="R48" s="41">
        <v>-27</v>
      </c>
      <c r="S48" s="41">
        <v>0</v>
      </c>
      <c r="T48" s="41">
        <v>-26</v>
      </c>
      <c r="U48" s="41">
        <v>-31</v>
      </c>
      <c r="V48" s="41">
        <v>-21</v>
      </c>
      <c r="W48" s="41">
        <v>-20</v>
      </c>
      <c r="X48" s="41">
        <v>-15</v>
      </c>
      <c r="Y48" s="41">
        <v>-15</v>
      </c>
      <c r="Z48" s="41">
        <v>-8</v>
      </c>
      <c r="AA48" s="41">
        <v>-23</v>
      </c>
      <c r="AB48" s="42">
        <v>0</v>
      </c>
    </row>
    <row r="49" spans="2:28" ht="17.25" thickTop="1" thickBot="1" x14ac:dyDescent="0.3">
      <c r="B49" s="43" t="str">
        <f t="shared" si="1"/>
        <v>11.08.2022</v>
      </c>
      <c r="C49" s="76">
        <f t="shared" si="2"/>
        <v>-616</v>
      </c>
      <c r="D49" s="77"/>
      <c r="E49" s="40">
        <v>-11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-35</v>
      </c>
      <c r="P49" s="44">
        <v>-50</v>
      </c>
      <c r="Q49" s="44">
        <v>-50</v>
      </c>
      <c r="R49" s="44">
        <v>-50</v>
      </c>
      <c r="S49" s="44">
        <v>-50</v>
      </c>
      <c r="T49" s="44">
        <v>-50</v>
      </c>
      <c r="U49" s="44">
        <v>-50</v>
      </c>
      <c r="V49" s="44">
        <v>-50</v>
      </c>
      <c r="W49" s="44">
        <v>-50</v>
      </c>
      <c r="X49" s="44">
        <v>-46</v>
      </c>
      <c r="Y49" s="44">
        <v>-47</v>
      </c>
      <c r="Z49" s="44">
        <v>-38</v>
      </c>
      <c r="AA49" s="44">
        <v>-23</v>
      </c>
      <c r="AB49" s="42">
        <v>-16</v>
      </c>
    </row>
    <row r="50" spans="2:28" ht="17.25" thickTop="1" thickBot="1" x14ac:dyDescent="0.3">
      <c r="B50" s="43" t="str">
        <f t="shared" si="1"/>
        <v>12.08.2022</v>
      </c>
      <c r="C50" s="76">
        <f t="shared" si="2"/>
        <v>-196</v>
      </c>
      <c r="D50" s="77"/>
      <c r="E50" s="40">
        <v>-2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-19</v>
      </c>
      <c r="P50" s="41">
        <v>-23</v>
      </c>
      <c r="Q50" s="41">
        <v>-16</v>
      </c>
      <c r="R50" s="41">
        <v>-23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-26</v>
      </c>
      <c r="Z50" s="41">
        <v>-35</v>
      </c>
      <c r="AA50" s="41">
        <v>-20</v>
      </c>
      <c r="AB50" s="42">
        <v>-32</v>
      </c>
    </row>
    <row r="51" spans="2:28" ht="17.25" thickTop="1" thickBot="1" x14ac:dyDescent="0.3">
      <c r="B51" s="43" t="str">
        <f t="shared" si="1"/>
        <v>13.08.2022</v>
      </c>
      <c r="C51" s="76">
        <f t="shared" si="2"/>
        <v>-251</v>
      </c>
      <c r="D51" s="77"/>
      <c r="E51" s="40">
        <v>0</v>
      </c>
      <c r="F51" s="41">
        <v>0</v>
      </c>
      <c r="G51" s="41">
        <v>0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1">
        <v>-6</v>
      </c>
      <c r="P51" s="41">
        <v>-35</v>
      </c>
      <c r="Q51" s="41">
        <v>-46</v>
      </c>
      <c r="R51" s="41">
        <v>-35</v>
      </c>
      <c r="S51" s="41">
        <v>-38</v>
      </c>
      <c r="T51" s="41">
        <v>-43</v>
      </c>
      <c r="U51" s="41">
        <v>-23</v>
      </c>
      <c r="V51" s="41">
        <v>-6</v>
      </c>
      <c r="W51" s="41">
        <v>0</v>
      </c>
      <c r="X51" s="41">
        <v>0</v>
      </c>
      <c r="Y51" s="41">
        <v>0</v>
      </c>
      <c r="Z51" s="41">
        <v>0</v>
      </c>
      <c r="AA51" s="41">
        <v>0</v>
      </c>
      <c r="AB51" s="42">
        <v>-19</v>
      </c>
    </row>
    <row r="52" spans="2:28" ht="17.25" thickTop="1" thickBot="1" x14ac:dyDescent="0.3">
      <c r="B52" s="43" t="str">
        <f t="shared" si="1"/>
        <v>14.08.2022</v>
      </c>
      <c r="C52" s="76">
        <f t="shared" si="2"/>
        <v>-554</v>
      </c>
      <c r="D52" s="77"/>
      <c r="E52" s="40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-23</v>
      </c>
      <c r="O52" s="41">
        <v>-50</v>
      </c>
      <c r="P52" s="41">
        <v>-50</v>
      </c>
      <c r="Q52" s="41">
        <v>-50</v>
      </c>
      <c r="R52" s="41">
        <v>-50</v>
      </c>
      <c r="S52" s="41">
        <v>-44</v>
      </c>
      <c r="T52" s="41">
        <v>-45</v>
      </c>
      <c r="U52" s="41">
        <v>-50</v>
      </c>
      <c r="V52" s="41">
        <v>-40</v>
      </c>
      <c r="W52" s="41">
        <v>-41</v>
      </c>
      <c r="X52" s="41">
        <v>-30</v>
      </c>
      <c r="Y52" s="41">
        <v>-35</v>
      </c>
      <c r="Z52" s="41">
        <v>-23</v>
      </c>
      <c r="AA52" s="41">
        <v>-23</v>
      </c>
      <c r="AB52" s="42">
        <v>0</v>
      </c>
    </row>
    <row r="53" spans="2:28" ht="15.75" customHeight="1" thickTop="1" thickBot="1" x14ac:dyDescent="0.3">
      <c r="B53" s="43" t="str">
        <f t="shared" si="1"/>
        <v>15.08.2022</v>
      </c>
      <c r="C53" s="76">
        <f t="shared" si="2"/>
        <v>-409</v>
      </c>
      <c r="D53" s="77"/>
      <c r="E53" s="40">
        <v>0</v>
      </c>
      <c r="F53" s="41">
        <v>0</v>
      </c>
      <c r="G53" s="41">
        <v>0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1">
        <v>-19</v>
      </c>
      <c r="P53" s="41">
        <v>-23</v>
      </c>
      <c r="Q53" s="41">
        <v>-46</v>
      </c>
      <c r="R53" s="41">
        <v>-46</v>
      </c>
      <c r="S53" s="41">
        <v>-50</v>
      </c>
      <c r="T53" s="41">
        <v>-50</v>
      </c>
      <c r="U53" s="41">
        <v>-50</v>
      </c>
      <c r="V53" s="41">
        <v>-50</v>
      </c>
      <c r="W53" s="41">
        <v>-46</v>
      </c>
      <c r="X53" s="41">
        <v>-23</v>
      </c>
      <c r="Y53" s="41">
        <v>-6</v>
      </c>
      <c r="Z53" s="41">
        <v>0</v>
      </c>
      <c r="AA53" s="41">
        <v>0</v>
      </c>
      <c r="AB53" s="42">
        <v>0</v>
      </c>
    </row>
    <row r="54" spans="2:28" ht="17.25" thickTop="1" thickBot="1" x14ac:dyDescent="0.3">
      <c r="B54" s="43" t="str">
        <f t="shared" si="1"/>
        <v>16.08.2022</v>
      </c>
      <c r="C54" s="76">
        <f t="shared" si="2"/>
        <v>-385</v>
      </c>
      <c r="D54" s="77"/>
      <c r="E54" s="40">
        <v>0</v>
      </c>
      <c r="F54" s="41">
        <v>-5</v>
      </c>
      <c r="G54" s="41">
        <v>-8</v>
      </c>
      <c r="H54" s="41">
        <v>-8</v>
      </c>
      <c r="I54" s="41">
        <v>-8</v>
      </c>
      <c r="J54" s="41">
        <v>-8</v>
      </c>
      <c r="K54" s="41">
        <v>-8</v>
      </c>
      <c r="L54" s="41">
        <v>-8</v>
      </c>
      <c r="M54" s="41">
        <v>-8</v>
      </c>
      <c r="N54" s="41">
        <v>-8</v>
      </c>
      <c r="O54" s="41">
        <v>-8</v>
      </c>
      <c r="P54" s="41">
        <v>-23</v>
      </c>
      <c r="Q54" s="41">
        <v>-40</v>
      </c>
      <c r="R54" s="41">
        <v>-46</v>
      </c>
      <c r="S54" s="41">
        <v>-8</v>
      </c>
      <c r="T54" s="41">
        <v>-8</v>
      </c>
      <c r="U54" s="41">
        <v>-8</v>
      </c>
      <c r="V54" s="41">
        <v>-16</v>
      </c>
      <c r="W54" s="41">
        <v>-26</v>
      </c>
      <c r="X54" s="41">
        <v>-38</v>
      </c>
      <c r="Y54" s="41">
        <v>-43</v>
      </c>
      <c r="Z54" s="41">
        <v>-23</v>
      </c>
      <c r="AA54" s="41">
        <v>-21</v>
      </c>
      <c r="AB54" s="42">
        <v>-8</v>
      </c>
    </row>
    <row r="55" spans="2:28" ht="17.25" thickTop="1" thickBot="1" x14ac:dyDescent="0.3">
      <c r="B55" s="43" t="str">
        <f t="shared" si="1"/>
        <v>17.08.2022</v>
      </c>
      <c r="C55" s="76">
        <f t="shared" si="2"/>
        <v>-465</v>
      </c>
      <c r="D55" s="77"/>
      <c r="E55" s="40">
        <v>-3</v>
      </c>
      <c r="F55" s="41">
        <v>-5</v>
      </c>
      <c r="G55" s="41">
        <v>-5</v>
      </c>
      <c r="H55" s="41">
        <v>-5</v>
      </c>
      <c r="I55" s="41">
        <v>-5</v>
      </c>
      <c r="J55" s="41">
        <v>-5</v>
      </c>
      <c r="K55" s="41">
        <v>-5</v>
      </c>
      <c r="L55" s="41">
        <v>-5</v>
      </c>
      <c r="M55" s="41">
        <v>-5</v>
      </c>
      <c r="N55" s="41">
        <v>-5</v>
      </c>
      <c r="O55" s="41">
        <v>-13</v>
      </c>
      <c r="P55" s="41">
        <v>-28</v>
      </c>
      <c r="Q55" s="41">
        <v>-50</v>
      </c>
      <c r="R55" s="41">
        <v>-40</v>
      </c>
      <c r="S55" s="41">
        <v>-40</v>
      </c>
      <c r="T55" s="41">
        <v>-40</v>
      </c>
      <c r="U55" s="41">
        <v>-40</v>
      </c>
      <c r="V55" s="41">
        <v>-40</v>
      </c>
      <c r="W55" s="41">
        <v>-28</v>
      </c>
      <c r="X55" s="41">
        <v>-35</v>
      </c>
      <c r="Y55" s="41">
        <v>-25</v>
      </c>
      <c r="Z55" s="41">
        <v>-20</v>
      </c>
      <c r="AA55" s="41">
        <v>-5</v>
      </c>
      <c r="AB55" s="42">
        <v>-13</v>
      </c>
    </row>
    <row r="56" spans="2:28" ht="17.25" thickTop="1" thickBot="1" x14ac:dyDescent="0.3">
      <c r="B56" s="43" t="str">
        <f t="shared" si="1"/>
        <v>18.08.2022</v>
      </c>
      <c r="C56" s="76">
        <f t="shared" si="2"/>
        <v>-693</v>
      </c>
      <c r="D56" s="77"/>
      <c r="E56" s="40">
        <v>-40</v>
      </c>
      <c r="F56" s="41">
        <v>-41</v>
      </c>
      <c r="G56" s="41">
        <v>-41</v>
      </c>
      <c r="H56" s="41">
        <v>-41</v>
      </c>
      <c r="I56" s="41">
        <v>-41</v>
      </c>
      <c r="J56" s="41">
        <v>-33</v>
      </c>
      <c r="K56" s="41">
        <v>-36</v>
      </c>
      <c r="L56" s="41">
        <v>-1</v>
      </c>
      <c r="M56" s="41">
        <v>-27</v>
      </c>
      <c r="N56" s="41">
        <v>-50</v>
      </c>
      <c r="O56" s="41">
        <v>-47</v>
      </c>
      <c r="P56" s="41">
        <v>-5</v>
      </c>
      <c r="Q56" s="41">
        <v>-1</v>
      </c>
      <c r="R56" s="41">
        <v>-39</v>
      </c>
      <c r="S56" s="41">
        <v>-50</v>
      </c>
      <c r="T56" s="41">
        <v>-50</v>
      </c>
      <c r="U56" s="41">
        <v>-48</v>
      </c>
      <c r="V56" s="41">
        <v>-50</v>
      </c>
      <c r="W56" s="41">
        <v>-28</v>
      </c>
      <c r="X56" s="41">
        <v>0</v>
      </c>
      <c r="Y56" s="41">
        <v>0</v>
      </c>
      <c r="Z56" s="41">
        <v>0</v>
      </c>
      <c r="AA56" s="41">
        <v>-3</v>
      </c>
      <c r="AB56" s="42">
        <v>-21</v>
      </c>
    </row>
    <row r="57" spans="2:28" ht="17.25" thickTop="1" thickBot="1" x14ac:dyDescent="0.3">
      <c r="B57" s="43" t="str">
        <f t="shared" si="1"/>
        <v>19.08.2022</v>
      </c>
      <c r="C57" s="76">
        <f t="shared" si="2"/>
        <v>-428</v>
      </c>
      <c r="D57" s="77"/>
      <c r="E57" s="40">
        <v>0</v>
      </c>
      <c r="F57" s="41">
        <v>-12</v>
      </c>
      <c r="G57" s="41">
        <v>-20</v>
      </c>
      <c r="H57" s="41">
        <v>-20</v>
      </c>
      <c r="I57" s="41">
        <v>-20</v>
      </c>
      <c r="J57" s="41">
        <v>-20</v>
      </c>
      <c r="K57" s="41">
        <v>-20</v>
      </c>
      <c r="L57" s="41">
        <v>-20</v>
      </c>
      <c r="M57" s="41">
        <v>-8</v>
      </c>
      <c r="N57" s="41">
        <v>-42</v>
      </c>
      <c r="O57" s="41">
        <v>-50</v>
      </c>
      <c r="P57" s="41">
        <v>-50</v>
      </c>
      <c r="Q57" s="41">
        <v>-50</v>
      </c>
      <c r="R57" s="41">
        <v>-50</v>
      </c>
      <c r="S57" s="41">
        <v>-28</v>
      </c>
      <c r="T57" s="41">
        <v>-8</v>
      </c>
      <c r="U57" s="41">
        <v>-8</v>
      </c>
      <c r="V57" s="41">
        <v>-2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2">
        <v>0</v>
      </c>
    </row>
    <row r="58" spans="2:28" ht="17.25" thickTop="1" thickBot="1" x14ac:dyDescent="0.3">
      <c r="B58" s="43" t="str">
        <f t="shared" si="1"/>
        <v>20.08.2022</v>
      </c>
      <c r="C58" s="76">
        <f t="shared" si="2"/>
        <v>-647</v>
      </c>
      <c r="D58" s="77"/>
      <c r="E58" s="40">
        <v>0</v>
      </c>
      <c r="F58" s="41">
        <v>0</v>
      </c>
      <c r="G58" s="41">
        <v>0</v>
      </c>
      <c r="H58" s="41">
        <v>0</v>
      </c>
      <c r="I58" s="41">
        <v>-3</v>
      </c>
      <c r="J58" s="41">
        <v>-5</v>
      </c>
      <c r="K58" s="41">
        <v>-5</v>
      </c>
      <c r="L58" s="41">
        <v>-5</v>
      </c>
      <c r="M58" s="41">
        <v>-3</v>
      </c>
      <c r="N58" s="41">
        <v>0</v>
      </c>
      <c r="O58" s="41">
        <v>-50</v>
      </c>
      <c r="P58" s="41">
        <v>-36</v>
      </c>
      <c r="Q58" s="41">
        <v>-7</v>
      </c>
      <c r="R58" s="41">
        <v>-50</v>
      </c>
      <c r="S58" s="41">
        <v>-50</v>
      </c>
      <c r="T58" s="41">
        <v>-50</v>
      </c>
      <c r="U58" s="41">
        <v>-50</v>
      </c>
      <c r="V58" s="41">
        <v>-50</v>
      </c>
      <c r="W58" s="41">
        <v>-50</v>
      </c>
      <c r="X58" s="41">
        <v>-50</v>
      </c>
      <c r="Y58" s="41">
        <v>-50</v>
      </c>
      <c r="Z58" s="41">
        <v>-47</v>
      </c>
      <c r="AA58" s="41">
        <v>-50</v>
      </c>
      <c r="AB58" s="42">
        <v>-36</v>
      </c>
    </row>
    <row r="59" spans="2:28" ht="17.25" thickTop="1" thickBot="1" x14ac:dyDescent="0.3">
      <c r="B59" s="43" t="str">
        <f t="shared" si="1"/>
        <v>21.08.2022</v>
      </c>
      <c r="C59" s="76">
        <f t="shared" si="2"/>
        <v>-681</v>
      </c>
      <c r="D59" s="77"/>
      <c r="E59" s="40">
        <v>-6</v>
      </c>
      <c r="F59" s="41">
        <v>-6</v>
      </c>
      <c r="G59" s="41">
        <v>-6</v>
      </c>
      <c r="H59" s="41">
        <v>-6</v>
      </c>
      <c r="I59" s="41">
        <v>-6</v>
      </c>
      <c r="J59" s="41">
        <v>-6</v>
      </c>
      <c r="K59" s="41">
        <v>-6</v>
      </c>
      <c r="L59" s="41">
        <v>-6</v>
      </c>
      <c r="M59" s="41">
        <v>-6</v>
      </c>
      <c r="N59" s="41">
        <v>-46</v>
      </c>
      <c r="O59" s="41">
        <v>-50</v>
      </c>
      <c r="P59" s="41">
        <v>-50</v>
      </c>
      <c r="Q59" s="41">
        <v>-50</v>
      </c>
      <c r="R59" s="41">
        <v>-50</v>
      </c>
      <c r="S59" s="41">
        <v>-50</v>
      </c>
      <c r="T59" s="41">
        <v>-50</v>
      </c>
      <c r="U59" s="41">
        <v>-46</v>
      </c>
      <c r="V59" s="41">
        <v>-46</v>
      </c>
      <c r="W59" s="41">
        <v>-40</v>
      </c>
      <c r="X59" s="41">
        <v>-46</v>
      </c>
      <c r="Y59" s="41">
        <v>-23</v>
      </c>
      <c r="Z59" s="41">
        <v>-50</v>
      </c>
      <c r="AA59" s="41">
        <v>-24</v>
      </c>
      <c r="AB59" s="42">
        <v>-6</v>
      </c>
    </row>
    <row r="60" spans="2:28" ht="17.25" thickTop="1" thickBot="1" x14ac:dyDescent="0.3">
      <c r="B60" s="43" t="str">
        <f t="shared" si="1"/>
        <v>22.08.2022</v>
      </c>
      <c r="C60" s="76">
        <f t="shared" si="2"/>
        <v>-543</v>
      </c>
      <c r="D60" s="77"/>
      <c r="E60" s="40">
        <v>-6</v>
      </c>
      <c r="F60" s="41">
        <v>-6</v>
      </c>
      <c r="G60" s="41">
        <v>-6</v>
      </c>
      <c r="H60" s="41">
        <v>-6</v>
      </c>
      <c r="I60" s="41">
        <v>-6</v>
      </c>
      <c r="J60" s="41">
        <v>-6</v>
      </c>
      <c r="K60" s="41">
        <v>-6</v>
      </c>
      <c r="L60" s="41">
        <v>-6</v>
      </c>
      <c r="M60" s="41">
        <v>-6</v>
      </c>
      <c r="N60" s="41">
        <v>-36</v>
      </c>
      <c r="O60" s="41">
        <v>-43</v>
      </c>
      <c r="P60" s="41">
        <v>-50</v>
      </c>
      <c r="Q60" s="41">
        <v>-29</v>
      </c>
      <c r="R60" s="41">
        <v>-29</v>
      </c>
      <c r="S60" s="41">
        <v>-40</v>
      </c>
      <c r="T60" s="41">
        <v>-30</v>
      </c>
      <c r="U60" s="41">
        <v>-21</v>
      </c>
      <c r="V60" s="41">
        <v>-15</v>
      </c>
      <c r="W60" s="41">
        <v>-30</v>
      </c>
      <c r="X60" s="41">
        <v>-30</v>
      </c>
      <c r="Y60" s="41">
        <v>-15</v>
      </c>
      <c r="Z60" s="41">
        <v>-32</v>
      </c>
      <c r="AA60" s="41">
        <v>-48</v>
      </c>
      <c r="AB60" s="42">
        <v>-41</v>
      </c>
    </row>
    <row r="61" spans="2:28" ht="17.25" thickTop="1" thickBot="1" x14ac:dyDescent="0.3">
      <c r="B61" s="43" t="str">
        <f t="shared" si="1"/>
        <v>23.08.2022</v>
      </c>
      <c r="C61" s="76">
        <f t="shared" si="2"/>
        <v>-337</v>
      </c>
      <c r="D61" s="77"/>
      <c r="E61" s="40">
        <v>-25</v>
      </c>
      <c r="F61" s="41">
        <v>-25</v>
      </c>
      <c r="G61" s="41">
        <v>-25</v>
      </c>
      <c r="H61" s="41">
        <v>-25</v>
      </c>
      <c r="I61" s="41">
        <v>-25</v>
      </c>
      <c r="J61" s="41">
        <v>-20</v>
      </c>
      <c r="K61" s="41">
        <v>-10</v>
      </c>
      <c r="L61" s="41">
        <v>-10</v>
      </c>
      <c r="M61" s="41">
        <v>-10</v>
      </c>
      <c r="N61" s="41">
        <v>-10</v>
      </c>
      <c r="O61" s="41">
        <v>-10</v>
      </c>
      <c r="P61" s="41">
        <v>-10</v>
      </c>
      <c r="Q61" s="41">
        <v>-29</v>
      </c>
      <c r="R61" s="41">
        <v>-29</v>
      </c>
      <c r="S61" s="41">
        <v>-29</v>
      </c>
      <c r="T61" s="41">
        <v>-25</v>
      </c>
      <c r="U61" s="41">
        <v>-10</v>
      </c>
      <c r="V61" s="41">
        <v>-10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2">
        <v>0</v>
      </c>
    </row>
    <row r="62" spans="2:28" ht="17.25" thickTop="1" thickBot="1" x14ac:dyDescent="0.3">
      <c r="B62" s="43" t="str">
        <f t="shared" si="1"/>
        <v>24.08.2022</v>
      </c>
      <c r="C62" s="76">
        <f t="shared" si="2"/>
        <v>-342</v>
      </c>
      <c r="D62" s="77"/>
      <c r="E62" s="40">
        <v>-9</v>
      </c>
      <c r="F62" s="41">
        <v>-20</v>
      </c>
      <c r="G62" s="41">
        <v>-20</v>
      </c>
      <c r="H62" s="41">
        <v>-20</v>
      </c>
      <c r="I62" s="41">
        <v>-20</v>
      </c>
      <c r="J62" s="41">
        <v>-15</v>
      </c>
      <c r="K62" s="41">
        <v>-10</v>
      </c>
      <c r="L62" s="41">
        <v>-10</v>
      </c>
      <c r="M62" s="41">
        <v>-10</v>
      </c>
      <c r="N62" s="41">
        <v>-10</v>
      </c>
      <c r="O62" s="41">
        <v>-10</v>
      </c>
      <c r="P62" s="41">
        <v>-10</v>
      </c>
      <c r="Q62" s="41">
        <v>-10</v>
      </c>
      <c r="R62" s="41">
        <v>-29</v>
      </c>
      <c r="S62" s="41">
        <v>-29</v>
      </c>
      <c r="T62" s="41">
        <v>-33</v>
      </c>
      <c r="U62" s="41">
        <v>-25</v>
      </c>
      <c r="V62" s="41">
        <v>-10</v>
      </c>
      <c r="W62" s="41">
        <v>0</v>
      </c>
      <c r="X62" s="41">
        <v>0</v>
      </c>
      <c r="Y62" s="41">
        <v>-22</v>
      </c>
      <c r="Z62" s="41">
        <v>0</v>
      </c>
      <c r="AA62" s="41">
        <v>-10</v>
      </c>
      <c r="AB62" s="42">
        <v>-10</v>
      </c>
    </row>
    <row r="63" spans="2:28" ht="17.25" thickTop="1" thickBot="1" x14ac:dyDescent="0.3">
      <c r="B63" s="43" t="str">
        <f t="shared" si="1"/>
        <v>25.08.2022</v>
      </c>
      <c r="C63" s="76">
        <f t="shared" si="2"/>
        <v>-596</v>
      </c>
      <c r="D63" s="77"/>
      <c r="E63" s="40">
        <v>-20</v>
      </c>
      <c r="F63" s="41">
        <v>-20</v>
      </c>
      <c r="G63" s="41">
        <v>-20</v>
      </c>
      <c r="H63" s="41">
        <v>-20</v>
      </c>
      <c r="I63" s="41">
        <v>-20</v>
      </c>
      <c r="J63" s="41">
        <v>-15</v>
      </c>
      <c r="K63" s="41">
        <v>-10</v>
      </c>
      <c r="L63" s="41">
        <v>-10</v>
      </c>
      <c r="M63" s="41">
        <v>-10</v>
      </c>
      <c r="N63" s="41">
        <v>-10</v>
      </c>
      <c r="O63" s="41">
        <v>-10</v>
      </c>
      <c r="P63" s="41">
        <v>-10</v>
      </c>
      <c r="Q63" s="41">
        <v>-30</v>
      </c>
      <c r="R63" s="41">
        <v>-41</v>
      </c>
      <c r="S63" s="41">
        <v>-50</v>
      </c>
      <c r="T63" s="41">
        <v>-50</v>
      </c>
      <c r="U63" s="41">
        <v>-41</v>
      </c>
      <c r="V63" s="41">
        <v>-27</v>
      </c>
      <c r="W63" s="41">
        <v>-15</v>
      </c>
      <c r="X63" s="41">
        <v>-33</v>
      </c>
      <c r="Y63" s="41">
        <v>-40</v>
      </c>
      <c r="Z63" s="41">
        <v>-20</v>
      </c>
      <c r="AA63" s="41">
        <v>-30</v>
      </c>
      <c r="AB63" s="42">
        <v>-44</v>
      </c>
    </row>
    <row r="64" spans="2:28" ht="17.25" thickTop="1" thickBot="1" x14ac:dyDescent="0.3">
      <c r="B64" s="43" t="str">
        <f t="shared" si="1"/>
        <v>26.08.2022</v>
      </c>
      <c r="C64" s="76">
        <f t="shared" si="2"/>
        <v>-551</v>
      </c>
      <c r="D64" s="77"/>
      <c r="E64" s="40">
        <v>0</v>
      </c>
      <c r="F64" s="41">
        <v>-25</v>
      </c>
      <c r="G64" s="41">
        <v>-15</v>
      </c>
      <c r="H64" s="41">
        <v>-24</v>
      </c>
      <c r="I64" s="41">
        <v>-50</v>
      </c>
      <c r="J64" s="41">
        <v>-50</v>
      </c>
      <c r="K64" s="41">
        <v>-50</v>
      </c>
      <c r="L64" s="41">
        <v>-50</v>
      </c>
      <c r="M64" s="41">
        <v>-33</v>
      </c>
      <c r="N64" s="41">
        <v>-17</v>
      </c>
      <c r="O64" s="41">
        <v>-50</v>
      </c>
      <c r="P64" s="41">
        <v>-50</v>
      </c>
      <c r="Q64" s="41">
        <v>-50</v>
      </c>
      <c r="R64" s="41">
        <v>0</v>
      </c>
      <c r="S64" s="41">
        <v>0</v>
      </c>
      <c r="T64" s="41">
        <v>0</v>
      </c>
      <c r="U64" s="41">
        <v>-8</v>
      </c>
      <c r="V64" s="41">
        <v>-33</v>
      </c>
      <c r="W64" s="41">
        <v>0</v>
      </c>
      <c r="X64" s="41">
        <v>0</v>
      </c>
      <c r="Y64" s="41">
        <v>0</v>
      </c>
      <c r="Z64" s="41">
        <v>-18</v>
      </c>
      <c r="AA64" s="41">
        <v>-28</v>
      </c>
      <c r="AB64" s="42">
        <v>0</v>
      </c>
    </row>
    <row r="65" spans="2:28" ht="17.25" thickTop="1" thickBot="1" x14ac:dyDescent="0.3">
      <c r="B65" s="43" t="str">
        <f t="shared" si="1"/>
        <v>27.08.2022</v>
      </c>
      <c r="C65" s="76">
        <f t="shared" si="2"/>
        <v>-595</v>
      </c>
      <c r="D65" s="77"/>
      <c r="E65" s="40">
        <v>-31</v>
      </c>
      <c r="F65" s="41">
        <v>-35</v>
      </c>
      <c r="G65" s="41">
        <v>-35</v>
      </c>
      <c r="H65" s="41">
        <v>-35</v>
      </c>
      <c r="I65" s="41">
        <v>-35</v>
      </c>
      <c r="J65" s="41">
        <v>-20</v>
      </c>
      <c r="K65" s="41">
        <v>-10</v>
      </c>
      <c r="L65" s="41">
        <v>-10</v>
      </c>
      <c r="M65" s="41">
        <v>-10</v>
      </c>
      <c r="N65" s="41">
        <v>-50</v>
      </c>
      <c r="O65" s="41">
        <v>-49</v>
      </c>
      <c r="P65" s="41">
        <v>-50</v>
      </c>
      <c r="Q65" s="41">
        <v>-50</v>
      </c>
      <c r="R65" s="41">
        <v>-50</v>
      </c>
      <c r="S65" s="41">
        <v>-50</v>
      </c>
      <c r="T65" s="41">
        <v>-50</v>
      </c>
      <c r="U65" s="41">
        <v>-25</v>
      </c>
      <c r="V65" s="41">
        <v>0</v>
      </c>
      <c r="W65" s="41">
        <v>0</v>
      </c>
      <c r="X65" s="41">
        <v>0</v>
      </c>
      <c r="Y65" s="41">
        <v>0</v>
      </c>
      <c r="Z65" s="41">
        <v>0</v>
      </c>
      <c r="AA65" s="41">
        <v>0</v>
      </c>
      <c r="AB65" s="42">
        <v>0</v>
      </c>
    </row>
    <row r="66" spans="2:28" ht="17.25" thickTop="1" thickBot="1" x14ac:dyDescent="0.3">
      <c r="B66" s="43" t="str">
        <f t="shared" si="1"/>
        <v>28.08.2022</v>
      </c>
      <c r="C66" s="76">
        <f t="shared" si="2"/>
        <v>-350</v>
      </c>
      <c r="D66" s="77"/>
      <c r="E66" s="40">
        <v>0</v>
      </c>
      <c r="F66" s="41">
        <v>0</v>
      </c>
      <c r="G66" s="41">
        <v>-9</v>
      </c>
      <c r="H66" s="41">
        <v>-35</v>
      </c>
      <c r="I66" s="41">
        <v>-35</v>
      </c>
      <c r="J66" s="41">
        <v>-35</v>
      </c>
      <c r="K66" s="41">
        <v>-35</v>
      </c>
      <c r="L66" s="41">
        <v>-35</v>
      </c>
      <c r="M66" s="41">
        <v>-15</v>
      </c>
      <c r="N66" s="41">
        <v>-15</v>
      </c>
      <c r="O66" s="41">
        <v>-15</v>
      </c>
      <c r="P66" s="41">
        <v>-4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>
        <v>-24</v>
      </c>
      <c r="X66" s="41">
        <v>-23</v>
      </c>
      <c r="Y66" s="41">
        <v>-30</v>
      </c>
      <c r="Z66" s="41">
        <v>-10</v>
      </c>
      <c r="AA66" s="41">
        <v>-15</v>
      </c>
      <c r="AB66" s="42">
        <v>-15</v>
      </c>
    </row>
    <row r="67" spans="2:28" ht="17.25" thickTop="1" thickBot="1" x14ac:dyDescent="0.3">
      <c r="B67" s="43" t="str">
        <f t="shared" si="1"/>
        <v>29.08.2022</v>
      </c>
      <c r="C67" s="76">
        <f t="shared" si="2"/>
        <v>-282</v>
      </c>
      <c r="D67" s="77"/>
      <c r="E67" s="40">
        <v>-34</v>
      </c>
      <c r="F67" s="41">
        <v>-35</v>
      </c>
      <c r="G67" s="41">
        <v>-35</v>
      </c>
      <c r="H67" s="41">
        <v>-35</v>
      </c>
      <c r="I67" s="41">
        <v>-35</v>
      </c>
      <c r="J67" s="41">
        <v>-35</v>
      </c>
      <c r="K67" s="41">
        <v>-10</v>
      </c>
      <c r="L67" s="41">
        <v>0</v>
      </c>
      <c r="M67" s="41">
        <v>0</v>
      </c>
      <c r="N67" s="41">
        <v>0</v>
      </c>
      <c r="O67" s="41">
        <v>-10</v>
      </c>
      <c r="P67" s="41">
        <v>-8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41">
        <v>0</v>
      </c>
      <c r="AA67" s="41">
        <v>-30</v>
      </c>
      <c r="AB67" s="42">
        <v>-15</v>
      </c>
    </row>
    <row r="68" spans="2:28" ht="17.25" thickTop="1" thickBot="1" x14ac:dyDescent="0.3">
      <c r="B68" s="43" t="str">
        <f t="shared" si="1"/>
        <v>30.08.2022</v>
      </c>
      <c r="C68" s="76">
        <f t="shared" si="2"/>
        <v>-282</v>
      </c>
      <c r="D68" s="77"/>
      <c r="E68" s="40">
        <v>-34</v>
      </c>
      <c r="F68" s="41">
        <v>-35</v>
      </c>
      <c r="G68" s="41">
        <v>-35</v>
      </c>
      <c r="H68" s="41">
        <v>-35</v>
      </c>
      <c r="I68" s="41">
        <v>-35</v>
      </c>
      <c r="J68" s="41">
        <v>-35</v>
      </c>
      <c r="K68" s="41">
        <v>-10</v>
      </c>
      <c r="L68" s="41">
        <v>0</v>
      </c>
      <c r="M68" s="41">
        <v>0</v>
      </c>
      <c r="N68" s="41">
        <v>0</v>
      </c>
      <c r="O68" s="41">
        <v>-10</v>
      </c>
      <c r="P68" s="41">
        <v>-8</v>
      </c>
      <c r="Q68" s="41">
        <v>0</v>
      </c>
      <c r="R68" s="41">
        <v>0</v>
      </c>
      <c r="S68" s="41">
        <v>0</v>
      </c>
      <c r="T68" s="41">
        <v>0</v>
      </c>
      <c r="U68" s="41">
        <v>0</v>
      </c>
      <c r="V68" s="41">
        <v>0</v>
      </c>
      <c r="W68" s="41">
        <v>0</v>
      </c>
      <c r="X68" s="41">
        <v>0</v>
      </c>
      <c r="Y68" s="41">
        <v>0</v>
      </c>
      <c r="Z68" s="41">
        <v>0</v>
      </c>
      <c r="AA68" s="41">
        <v>-30</v>
      </c>
      <c r="AB68" s="42">
        <v>-15</v>
      </c>
    </row>
    <row r="69" spans="2:28" ht="16.5" thickTop="1" x14ac:dyDescent="0.25">
      <c r="B69" s="45" t="str">
        <f t="shared" si="1"/>
        <v>31.08.2022</v>
      </c>
      <c r="C69" s="78">
        <f>SUM(E69:AB69)</f>
        <v>-540</v>
      </c>
      <c r="D69" s="79"/>
      <c r="E69" s="40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-23</v>
      </c>
      <c r="O69" s="44">
        <v>-50</v>
      </c>
      <c r="P69" s="44">
        <v>-50</v>
      </c>
      <c r="Q69" s="44">
        <v>-50</v>
      </c>
      <c r="R69" s="44">
        <v>-46</v>
      </c>
      <c r="S69" s="44">
        <v>-50</v>
      </c>
      <c r="T69" s="44">
        <v>-50</v>
      </c>
      <c r="U69" s="44">
        <v>-50</v>
      </c>
      <c r="V69" s="44">
        <v>-50</v>
      </c>
      <c r="W69" s="44">
        <v>-40</v>
      </c>
      <c r="X69" s="44">
        <v>-43</v>
      </c>
      <c r="Y69" s="44">
        <v>-38</v>
      </c>
      <c r="Z69" s="44">
        <v>0</v>
      </c>
      <c r="AA69" s="44">
        <v>0</v>
      </c>
      <c r="AB69" s="42">
        <v>0</v>
      </c>
    </row>
    <row r="70" spans="2:28" x14ac:dyDescent="0.25">
      <c r="C70" s="47"/>
    </row>
    <row r="72" spans="2:28" ht="29.25" customHeight="1" thickBot="1" x14ac:dyDescent="0.3">
      <c r="B72" s="80" t="s">
        <v>36</v>
      </c>
      <c r="C72" s="82" t="s">
        <v>37</v>
      </c>
      <c r="D72" s="83"/>
      <c r="E72" s="86" t="s">
        <v>78</v>
      </c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7"/>
    </row>
    <row r="73" spans="2:28" ht="15.75" customHeight="1" thickTop="1" thickBot="1" x14ac:dyDescent="0.3">
      <c r="B73" s="81"/>
      <c r="C73" s="84"/>
      <c r="D73" s="85"/>
      <c r="E73" s="35" t="s">
        <v>2</v>
      </c>
      <c r="F73" s="36" t="s">
        <v>3</v>
      </c>
      <c r="G73" s="36" t="s">
        <v>4</v>
      </c>
      <c r="H73" s="36" t="s">
        <v>5</v>
      </c>
      <c r="I73" s="36" t="s">
        <v>6</v>
      </c>
      <c r="J73" s="36" t="s">
        <v>7</v>
      </c>
      <c r="K73" s="36" t="s">
        <v>8</v>
      </c>
      <c r="L73" s="36" t="s">
        <v>9</v>
      </c>
      <c r="M73" s="36" t="s">
        <v>10</v>
      </c>
      <c r="N73" s="36" t="s">
        <v>11</v>
      </c>
      <c r="O73" s="36" t="s">
        <v>12</v>
      </c>
      <c r="P73" s="36" t="s">
        <v>13</v>
      </c>
      <c r="Q73" s="36" t="s">
        <v>14</v>
      </c>
      <c r="R73" s="36" t="s">
        <v>15</v>
      </c>
      <c r="S73" s="37" t="s">
        <v>16</v>
      </c>
      <c r="T73" s="36" t="s">
        <v>17</v>
      </c>
      <c r="U73" s="36" t="s">
        <v>18</v>
      </c>
      <c r="V73" s="36" t="s">
        <v>19</v>
      </c>
      <c r="W73" s="36" t="s">
        <v>20</v>
      </c>
      <c r="X73" s="36" t="s">
        <v>21</v>
      </c>
      <c r="Y73" s="36" t="s">
        <v>22</v>
      </c>
      <c r="Z73" s="36" t="s">
        <v>23</v>
      </c>
      <c r="AA73" s="36" t="s">
        <v>24</v>
      </c>
      <c r="AB73" s="38" t="s">
        <v>25</v>
      </c>
    </row>
    <row r="74" spans="2:28" ht="17.25" thickTop="1" thickBot="1" x14ac:dyDescent="0.3">
      <c r="B74" s="39" t="str">
        <f>B39</f>
        <v>01.08.2022</v>
      </c>
      <c r="C74" s="48">
        <f>SUMIF(E74:AB74,"&gt;0")</f>
        <v>0</v>
      </c>
      <c r="D74" s="49">
        <f>SUMIF(E74:AB74,"&lt;0")</f>
        <v>-576</v>
      </c>
      <c r="E74" s="50">
        <f>E4+E39</f>
        <v>0</v>
      </c>
      <c r="F74" s="51">
        <f t="shared" ref="F74:AB74" si="3">F4+F39</f>
        <v>0</v>
      </c>
      <c r="G74" s="51">
        <f t="shared" si="3"/>
        <v>0</v>
      </c>
      <c r="H74" s="51">
        <f t="shared" si="3"/>
        <v>0</v>
      </c>
      <c r="I74" s="51">
        <f t="shared" si="3"/>
        <v>0</v>
      </c>
      <c r="J74" s="51">
        <f t="shared" si="3"/>
        <v>0</v>
      </c>
      <c r="K74" s="51">
        <f t="shared" si="3"/>
        <v>0</v>
      </c>
      <c r="L74" s="51">
        <f t="shared" si="3"/>
        <v>0</v>
      </c>
      <c r="M74" s="51">
        <f t="shared" si="3"/>
        <v>-15</v>
      </c>
      <c r="N74" s="51">
        <f t="shared" si="3"/>
        <v>-45</v>
      </c>
      <c r="O74" s="51">
        <f t="shared" si="3"/>
        <v>-40</v>
      </c>
      <c r="P74" s="51">
        <f t="shared" si="3"/>
        <v>-40</v>
      </c>
      <c r="Q74" s="51">
        <f t="shared" si="3"/>
        <v>-40</v>
      </c>
      <c r="R74" s="52">
        <f t="shared" si="3"/>
        <v>-40</v>
      </c>
      <c r="S74" s="53">
        <f t="shared" si="3"/>
        <v>-40</v>
      </c>
      <c r="T74" s="41">
        <f t="shared" si="3"/>
        <v>-35</v>
      </c>
      <c r="U74" s="41">
        <f t="shared" si="3"/>
        <v>-40</v>
      </c>
      <c r="V74" s="41">
        <f t="shared" si="3"/>
        <v>-40</v>
      </c>
      <c r="W74" s="41">
        <f t="shared" si="3"/>
        <v>-40</v>
      </c>
      <c r="X74" s="41">
        <f t="shared" si="3"/>
        <v>-45</v>
      </c>
      <c r="Y74" s="41">
        <f t="shared" si="3"/>
        <v>-45</v>
      </c>
      <c r="Z74" s="41">
        <f t="shared" si="3"/>
        <v>-20</v>
      </c>
      <c r="AA74" s="41">
        <f t="shared" si="3"/>
        <v>-21</v>
      </c>
      <c r="AB74" s="42">
        <f t="shared" si="3"/>
        <v>-30</v>
      </c>
    </row>
    <row r="75" spans="2:28" ht="17.25" thickTop="1" thickBot="1" x14ac:dyDescent="0.3">
      <c r="B75" s="43" t="str">
        <f t="shared" ref="B75:B104" si="4">B40</f>
        <v>02.08.2022</v>
      </c>
      <c r="C75" s="48">
        <f t="shared" ref="C75:C104" si="5">SUMIF(E75:AB75,"&gt;0")</f>
        <v>0</v>
      </c>
      <c r="D75" s="49">
        <f t="shared" ref="D75:D104" si="6">SUMIF(E75:AB75,"&lt;0")</f>
        <v>-682</v>
      </c>
      <c r="E75" s="54">
        <f t="shared" ref="E75:AB85" si="7">E5+E40</f>
        <v>-19</v>
      </c>
      <c r="F75" s="41">
        <f t="shared" si="7"/>
        <v>0</v>
      </c>
      <c r="G75" s="41">
        <f t="shared" si="7"/>
        <v>0</v>
      </c>
      <c r="H75" s="41">
        <f t="shared" si="7"/>
        <v>0</v>
      </c>
      <c r="I75" s="41">
        <f t="shared" si="7"/>
        <v>0</v>
      </c>
      <c r="J75" s="41">
        <f t="shared" si="7"/>
        <v>0</v>
      </c>
      <c r="K75" s="41">
        <f t="shared" si="7"/>
        <v>0</v>
      </c>
      <c r="L75" s="41">
        <f t="shared" si="7"/>
        <v>0</v>
      </c>
      <c r="M75" s="41">
        <f t="shared" si="7"/>
        <v>0</v>
      </c>
      <c r="N75" s="41">
        <f t="shared" si="7"/>
        <v>-46</v>
      </c>
      <c r="O75" s="41">
        <f t="shared" si="7"/>
        <v>-40</v>
      </c>
      <c r="P75" s="41">
        <f t="shared" si="7"/>
        <v>-40</v>
      </c>
      <c r="Q75" s="41">
        <f t="shared" si="7"/>
        <v>-37</v>
      </c>
      <c r="R75" s="41">
        <f t="shared" si="7"/>
        <v>-45</v>
      </c>
      <c r="S75" s="41">
        <f t="shared" si="7"/>
        <v>-40</v>
      </c>
      <c r="T75" s="41">
        <f t="shared" si="7"/>
        <v>-43</v>
      </c>
      <c r="U75" s="41">
        <f t="shared" si="7"/>
        <v>-40</v>
      </c>
      <c r="V75" s="41">
        <f t="shared" si="7"/>
        <v>-40</v>
      </c>
      <c r="W75" s="41">
        <f t="shared" si="7"/>
        <v>-50</v>
      </c>
      <c r="X75" s="41">
        <f t="shared" si="7"/>
        <v>-50</v>
      </c>
      <c r="Y75" s="41">
        <f t="shared" si="7"/>
        <v>-50</v>
      </c>
      <c r="Z75" s="41">
        <f t="shared" si="7"/>
        <v>-50</v>
      </c>
      <c r="AA75" s="41">
        <f t="shared" si="7"/>
        <v>-46</v>
      </c>
      <c r="AB75" s="42">
        <f t="shared" si="7"/>
        <v>-46</v>
      </c>
    </row>
    <row r="76" spans="2:28" ht="17.25" thickTop="1" thickBot="1" x14ac:dyDescent="0.3">
      <c r="B76" s="43" t="str">
        <f t="shared" si="4"/>
        <v>03.08.2022</v>
      </c>
      <c r="C76" s="48">
        <f t="shared" si="5"/>
        <v>0</v>
      </c>
      <c r="D76" s="49">
        <f t="shared" si="6"/>
        <v>-530</v>
      </c>
      <c r="E76" s="54">
        <f t="shared" si="7"/>
        <v>-21</v>
      </c>
      <c r="F76" s="41">
        <f t="shared" si="7"/>
        <v>0</v>
      </c>
      <c r="G76" s="41">
        <f t="shared" si="7"/>
        <v>0</v>
      </c>
      <c r="H76" s="41">
        <f t="shared" si="7"/>
        <v>0</v>
      </c>
      <c r="I76" s="41">
        <f t="shared" si="7"/>
        <v>0</v>
      </c>
      <c r="J76" s="41">
        <f t="shared" si="7"/>
        <v>0</v>
      </c>
      <c r="K76" s="41">
        <f t="shared" si="7"/>
        <v>0</v>
      </c>
      <c r="L76" s="41">
        <f t="shared" si="7"/>
        <v>0</v>
      </c>
      <c r="M76" s="41">
        <f t="shared" si="7"/>
        <v>0</v>
      </c>
      <c r="N76" s="41">
        <f t="shared" si="7"/>
        <v>-16</v>
      </c>
      <c r="O76" s="41">
        <f t="shared" si="7"/>
        <v>-23</v>
      </c>
      <c r="P76" s="41">
        <f t="shared" si="7"/>
        <v>-46</v>
      </c>
      <c r="Q76" s="41">
        <f t="shared" si="7"/>
        <v>-46</v>
      </c>
      <c r="R76" s="41">
        <f t="shared" si="7"/>
        <v>-46</v>
      </c>
      <c r="S76" s="41">
        <f t="shared" si="7"/>
        <v>-45</v>
      </c>
      <c r="T76" s="41">
        <f t="shared" si="7"/>
        <v>-45</v>
      </c>
      <c r="U76" s="41">
        <f t="shared" si="7"/>
        <v>-46</v>
      </c>
      <c r="V76" s="41">
        <f t="shared" si="7"/>
        <v>-40</v>
      </c>
      <c r="W76" s="41">
        <f t="shared" si="7"/>
        <v>-40</v>
      </c>
      <c r="X76" s="41">
        <f t="shared" si="7"/>
        <v>-40</v>
      </c>
      <c r="Y76" s="41">
        <f t="shared" si="7"/>
        <v>-40</v>
      </c>
      <c r="Z76" s="41">
        <f t="shared" si="7"/>
        <v>-21</v>
      </c>
      <c r="AA76" s="41">
        <f t="shared" si="7"/>
        <v>-15</v>
      </c>
      <c r="AB76" s="42">
        <f t="shared" si="7"/>
        <v>0</v>
      </c>
    </row>
    <row r="77" spans="2:28" ht="17.25" thickTop="1" thickBot="1" x14ac:dyDescent="0.3">
      <c r="B77" s="43" t="str">
        <f t="shared" si="4"/>
        <v>04.08.2022</v>
      </c>
      <c r="C77" s="48">
        <f t="shared" si="5"/>
        <v>0</v>
      </c>
      <c r="D77" s="49">
        <f t="shared" si="6"/>
        <v>-389</v>
      </c>
      <c r="E77" s="54">
        <f t="shared" si="7"/>
        <v>0</v>
      </c>
      <c r="F77" s="41">
        <f t="shared" si="7"/>
        <v>0</v>
      </c>
      <c r="G77" s="41">
        <f t="shared" si="7"/>
        <v>0</v>
      </c>
      <c r="H77" s="41">
        <f t="shared" si="7"/>
        <v>0</v>
      </c>
      <c r="I77" s="41">
        <f t="shared" si="7"/>
        <v>0</v>
      </c>
      <c r="J77" s="41">
        <f t="shared" si="7"/>
        <v>0</v>
      </c>
      <c r="K77" s="41">
        <f t="shared" si="7"/>
        <v>0</v>
      </c>
      <c r="L77" s="41">
        <f t="shared" si="7"/>
        <v>0</v>
      </c>
      <c r="M77" s="41">
        <f t="shared" si="7"/>
        <v>0</v>
      </c>
      <c r="N77" s="41">
        <f t="shared" si="7"/>
        <v>0</v>
      </c>
      <c r="O77" s="41">
        <f t="shared" si="7"/>
        <v>0</v>
      </c>
      <c r="P77" s="41">
        <f t="shared" si="7"/>
        <v>-21</v>
      </c>
      <c r="Q77" s="41">
        <f t="shared" si="7"/>
        <v>-41</v>
      </c>
      <c r="R77" s="41">
        <f t="shared" si="7"/>
        <v>-45</v>
      </c>
      <c r="S77" s="41">
        <f t="shared" si="7"/>
        <v>-50</v>
      </c>
      <c r="T77" s="41">
        <f t="shared" si="7"/>
        <v>-50</v>
      </c>
      <c r="U77" s="41">
        <f t="shared" si="7"/>
        <v>-50</v>
      </c>
      <c r="V77" s="41">
        <f t="shared" si="7"/>
        <v>-50</v>
      </c>
      <c r="W77" s="41">
        <f t="shared" si="7"/>
        <v>-35</v>
      </c>
      <c r="X77" s="41">
        <f t="shared" si="7"/>
        <v>-35</v>
      </c>
      <c r="Y77" s="41">
        <f t="shared" si="7"/>
        <v>-12</v>
      </c>
      <c r="Z77" s="41">
        <f t="shared" si="7"/>
        <v>0</v>
      </c>
      <c r="AA77" s="41">
        <f t="shared" si="7"/>
        <v>0</v>
      </c>
      <c r="AB77" s="42">
        <f t="shared" si="7"/>
        <v>0</v>
      </c>
    </row>
    <row r="78" spans="2:28" ht="17.25" thickTop="1" thickBot="1" x14ac:dyDescent="0.3">
      <c r="B78" s="43" t="str">
        <f t="shared" si="4"/>
        <v>05.08.2022</v>
      </c>
      <c r="C78" s="48">
        <f t="shared" si="5"/>
        <v>0</v>
      </c>
      <c r="D78" s="49">
        <f t="shared" si="6"/>
        <v>-56</v>
      </c>
      <c r="E78" s="54">
        <f t="shared" si="7"/>
        <v>0</v>
      </c>
      <c r="F78" s="41">
        <f t="shared" si="7"/>
        <v>0</v>
      </c>
      <c r="G78" s="41">
        <f t="shared" si="7"/>
        <v>0</v>
      </c>
      <c r="H78" s="41">
        <f t="shared" si="7"/>
        <v>0</v>
      </c>
      <c r="I78" s="55">
        <f t="shared" si="7"/>
        <v>0</v>
      </c>
      <c r="J78" s="41">
        <f t="shared" si="7"/>
        <v>0</v>
      </c>
      <c r="K78" s="41">
        <f t="shared" si="7"/>
        <v>0</v>
      </c>
      <c r="L78" s="41">
        <f t="shared" si="7"/>
        <v>0</v>
      </c>
      <c r="M78" s="41">
        <f t="shared" si="7"/>
        <v>0</v>
      </c>
      <c r="N78" s="41">
        <f t="shared" si="7"/>
        <v>0</v>
      </c>
      <c r="O78" s="41">
        <f t="shared" si="7"/>
        <v>0</v>
      </c>
      <c r="P78" s="41">
        <f t="shared" si="7"/>
        <v>-17</v>
      </c>
      <c r="Q78" s="41">
        <f t="shared" si="7"/>
        <v>-6</v>
      </c>
      <c r="R78" s="41">
        <f t="shared" si="7"/>
        <v>0</v>
      </c>
      <c r="S78" s="41">
        <f t="shared" si="7"/>
        <v>0</v>
      </c>
      <c r="T78" s="41">
        <f t="shared" si="7"/>
        <v>0</v>
      </c>
      <c r="U78" s="41">
        <f t="shared" si="7"/>
        <v>0</v>
      </c>
      <c r="V78" s="41">
        <f t="shared" si="7"/>
        <v>0</v>
      </c>
      <c r="W78" s="41">
        <f t="shared" si="7"/>
        <v>0</v>
      </c>
      <c r="X78" s="41">
        <f t="shared" si="7"/>
        <v>0</v>
      </c>
      <c r="Y78" s="41">
        <f t="shared" si="7"/>
        <v>0</v>
      </c>
      <c r="Z78" s="41">
        <f t="shared" si="7"/>
        <v>0</v>
      </c>
      <c r="AA78" s="41">
        <f t="shared" si="7"/>
        <v>-10</v>
      </c>
      <c r="AB78" s="42">
        <f t="shared" si="7"/>
        <v>-23</v>
      </c>
    </row>
    <row r="79" spans="2:28" ht="17.25" thickTop="1" thickBot="1" x14ac:dyDescent="0.3">
      <c r="B79" s="43" t="str">
        <f t="shared" si="4"/>
        <v>06.08.2022</v>
      </c>
      <c r="C79" s="48">
        <f t="shared" si="5"/>
        <v>0</v>
      </c>
      <c r="D79" s="49">
        <f t="shared" si="6"/>
        <v>-164</v>
      </c>
      <c r="E79" s="54">
        <f t="shared" si="7"/>
        <v>0</v>
      </c>
      <c r="F79" s="41">
        <f t="shared" si="7"/>
        <v>0</v>
      </c>
      <c r="G79" s="41">
        <f t="shared" si="7"/>
        <v>0</v>
      </c>
      <c r="H79" s="41">
        <f t="shared" si="7"/>
        <v>0</v>
      </c>
      <c r="I79" s="41">
        <f t="shared" si="7"/>
        <v>0</v>
      </c>
      <c r="J79" s="41">
        <f t="shared" si="7"/>
        <v>0</v>
      </c>
      <c r="K79" s="41">
        <f t="shared" si="7"/>
        <v>0</v>
      </c>
      <c r="L79" s="41">
        <f t="shared" si="7"/>
        <v>-8</v>
      </c>
      <c r="M79" s="41">
        <f t="shared" si="7"/>
        <v>-17</v>
      </c>
      <c r="N79" s="41">
        <f t="shared" si="7"/>
        <v>-50</v>
      </c>
      <c r="O79" s="41">
        <f t="shared" si="7"/>
        <v>-43</v>
      </c>
      <c r="P79" s="41">
        <f t="shared" si="7"/>
        <v>-23</v>
      </c>
      <c r="Q79" s="41">
        <f t="shared" si="7"/>
        <v>-23</v>
      </c>
      <c r="R79" s="41">
        <f t="shared" si="7"/>
        <v>0</v>
      </c>
      <c r="S79" s="41">
        <f t="shared" si="7"/>
        <v>0</v>
      </c>
      <c r="T79" s="41">
        <f t="shared" si="7"/>
        <v>0</v>
      </c>
      <c r="U79" s="41">
        <f t="shared" si="7"/>
        <v>0</v>
      </c>
      <c r="V79" s="41">
        <f t="shared" si="7"/>
        <v>0</v>
      </c>
      <c r="W79" s="41">
        <f t="shared" si="7"/>
        <v>0</v>
      </c>
      <c r="X79" s="41">
        <f t="shared" si="7"/>
        <v>0</v>
      </c>
      <c r="Y79" s="41">
        <f t="shared" si="7"/>
        <v>0</v>
      </c>
      <c r="Z79" s="41">
        <f t="shared" si="7"/>
        <v>0</v>
      </c>
      <c r="AA79" s="41">
        <f t="shared" si="7"/>
        <v>0</v>
      </c>
      <c r="AB79" s="42">
        <f t="shared" si="7"/>
        <v>0</v>
      </c>
    </row>
    <row r="80" spans="2:28" ht="17.25" thickTop="1" thickBot="1" x14ac:dyDescent="0.3">
      <c r="B80" s="43" t="str">
        <f t="shared" si="4"/>
        <v>07.08.2022</v>
      </c>
      <c r="C80" s="48">
        <f t="shared" si="5"/>
        <v>66</v>
      </c>
      <c r="D80" s="49">
        <f t="shared" si="6"/>
        <v>-116</v>
      </c>
      <c r="E80" s="54">
        <f t="shared" si="7"/>
        <v>0</v>
      </c>
      <c r="F80" s="41">
        <f t="shared" si="7"/>
        <v>0</v>
      </c>
      <c r="G80" s="41">
        <f t="shared" si="7"/>
        <v>0</v>
      </c>
      <c r="H80" s="41">
        <f t="shared" si="7"/>
        <v>0</v>
      </c>
      <c r="I80" s="41">
        <f t="shared" si="7"/>
        <v>0</v>
      </c>
      <c r="J80" s="41">
        <f t="shared" si="7"/>
        <v>0</v>
      </c>
      <c r="K80" s="41">
        <f t="shared" si="7"/>
        <v>0</v>
      </c>
      <c r="L80" s="41">
        <f t="shared" si="7"/>
        <v>0</v>
      </c>
      <c r="M80" s="41">
        <f t="shared" si="7"/>
        <v>0</v>
      </c>
      <c r="N80" s="41">
        <f t="shared" si="7"/>
        <v>-23</v>
      </c>
      <c r="O80" s="41">
        <f t="shared" si="7"/>
        <v>-29</v>
      </c>
      <c r="P80" s="41">
        <f t="shared" si="7"/>
        <v>0</v>
      </c>
      <c r="Q80" s="41">
        <f t="shared" si="7"/>
        <v>-34</v>
      </c>
      <c r="R80" s="41">
        <f t="shared" si="7"/>
        <v>-30</v>
      </c>
      <c r="S80" s="41">
        <f t="shared" si="7"/>
        <v>0</v>
      </c>
      <c r="T80" s="41">
        <f t="shared" si="7"/>
        <v>0</v>
      </c>
      <c r="U80" s="41">
        <f t="shared" si="7"/>
        <v>0</v>
      </c>
      <c r="V80" s="41">
        <f t="shared" si="7"/>
        <v>0</v>
      </c>
      <c r="W80" s="41">
        <f t="shared" si="7"/>
        <v>0</v>
      </c>
      <c r="X80" s="41">
        <f t="shared" si="7"/>
        <v>0</v>
      </c>
      <c r="Y80" s="41">
        <f t="shared" si="7"/>
        <v>21</v>
      </c>
      <c r="Z80" s="41">
        <f t="shared" si="7"/>
        <v>45</v>
      </c>
      <c r="AA80" s="41">
        <f t="shared" si="7"/>
        <v>0</v>
      </c>
      <c r="AB80" s="42">
        <f t="shared" si="7"/>
        <v>0</v>
      </c>
    </row>
    <row r="81" spans="2:28" ht="17.25" thickTop="1" thickBot="1" x14ac:dyDescent="0.3">
      <c r="B81" s="43" t="str">
        <f t="shared" si="4"/>
        <v>08.08.2022</v>
      </c>
      <c r="C81" s="48">
        <f t="shared" si="5"/>
        <v>11</v>
      </c>
      <c r="D81" s="49">
        <f t="shared" si="6"/>
        <v>0</v>
      </c>
      <c r="E81" s="54">
        <f t="shared" si="7"/>
        <v>0</v>
      </c>
      <c r="F81" s="41">
        <f t="shared" si="7"/>
        <v>0</v>
      </c>
      <c r="G81" s="41">
        <f t="shared" si="7"/>
        <v>0</v>
      </c>
      <c r="H81" s="41">
        <f t="shared" si="7"/>
        <v>0</v>
      </c>
      <c r="I81" s="41">
        <f t="shared" si="7"/>
        <v>0</v>
      </c>
      <c r="J81" s="41">
        <f t="shared" si="7"/>
        <v>0</v>
      </c>
      <c r="K81" s="41">
        <f t="shared" si="7"/>
        <v>0</v>
      </c>
      <c r="L81" s="41">
        <f t="shared" si="7"/>
        <v>0</v>
      </c>
      <c r="M81" s="41">
        <f t="shared" si="7"/>
        <v>0</v>
      </c>
      <c r="N81" s="41">
        <f t="shared" si="7"/>
        <v>0</v>
      </c>
      <c r="O81" s="41">
        <f t="shared" si="7"/>
        <v>0</v>
      </c>
      <c r="P81" s="41">
        <f t="shared" si="7"/>
        <v>0</v>
      </c>
      <c r="Q81" s="41">
        <f t="shared" si="7"/>
        <v>0</v>
      </c>
      <c r="R81" s="41">
        <f t="shared" si="7"/>
        <v>0</v>
      </c>
      <c r="S81" s="41">
        <f t="shared" si="7"/>
        <v>0</v>
      </c>
      <c r="T81" s="41">
        <f t="shared" si="7"/>
        <v>0</v>
      </c>
      <c r="U81" s="41">
        <f t="shared" si="7"/>
        <v>0</v>
      </c>
      <c r="V81" s="41">
        <f t="shared" si="7"/>
        <v>0</v>
      </c>
      <c r="W81" s="41">
        <f t="shared" si="7"/>
        <v>11</v>
      </c>
      <c r="X81" s="41">
        <f t="shared" si="7"/>
        <v>0</v>
      </c>
      <c r="Y81" s="41">
        <f t="shared" si="7"/>
        <v>0</v>
      </c>
      <c r="Z81" s="41">
        <f t="shared" si="7"/>
        <v>0</v>
      </c>
      <c r="AA81" s="41">
        <f t="shared" si="7"/>
        <v>0</v>
      </c>
      <c r="AB81" s="42">
        <f t="shared" si="7"/>
        <v>0</v>
      </c>
    </row>
    <row r="82" spans="2:28" ht="17.25" thickTop="1" thickBot="1" x14ac:dyDescent="0.3">
      <c r="B82" s="43" t="str">
        <f t="shared" si="4"/>
        <v>09.08.2022</v>
      </c>
      <c r="C82" s="48">
        <f t="shared" si="5"/>
        <v>46</v>
      </c>
      <c r="D82" s="49">
        <f t="shared" si="6"/>
        <v>-29</v>
      </c>
      <c r="E82" s="54">
        <f t="shared" si="7"/>
        <v>0</v>
      </c>
      <c r="F82" s="41">
        <f t="shared" si="7"/>
        <v>0</v>
      </c>
      <c r="G82" s="41">
        <f t="shared" si="7"/>
        <v>0</v>
      </c>
      <c r="H82" s="41">
        <f t="shared" si="7"/>
        <v>0</v>
      </c>
      <c r="I82" s="41">
        <f t="shared" si="7"/>
        <v>0</v>
      </c>
      <c r="J82" s="41">
        <f t="shared" si="7"/>
        <v>0</v>
      </c>
      <c r="K82" s="41">
        <f t="shared" si="7"/>
        <v>0</v>
      </c>
      <c r="L82" s="41">
        <f t="shared" si="7"/>
        <v>0</v>
      </c>
      <c r="M82" s="41">
        <f t="shared" si="7"/>
        <v>0</v>
      </c>
      <c r="N82" s="41">
        <f t="shared" si="7"/>
        <v>0</v>
      </c>
      <c r="O82" s="41">
        <f t="shared" si="7"/>
        <v>-21</v>
      </c>
      <c r="P82" s="41">
        <f t="shared" si="7"/>
        <v>-8</v>
      </c>
      <c r="Q82" s="41">
        <f t="shared" si="7"/>
        <v>0</v>
      </c>
      <c r="R82" s="41">
        <f t="shared" si="7"/>
        <v>0</v>
      </c>
      <c r="S82" s="41">
        <f t="shared" si="7"/>
        <v>0</v>
      </c>
      <c r="T82" s="41">
        <f t="shared" si="7"/>
        <v>0</v>
      </c>
      <c r="U82" s="41">
        <f t="shared" si="7"/>
        <v>0</v>
      </c>
      <c r="V82" s="41">
        <f t="shared" si="7"/>
        <v>12</v>
      </c>
      <c r="W82" s="41">
        <f t="shared" si="7"/>
        <v>32</v>
      </c>
      <c r="X82" s="41">
        <f t="shared" si="7"/>
        <v>0</v>
      </c>
      <c r="Y82" s="41">
        <f t="shared" si="7"/>
        <v>1</v>
      </c>
      <c r="Z82" s="41">
        <f t="shared" si="7"/>
        <v>1</v>
      </c>
      <c r="AA82" s="41">
        <f t="shared" si="7"/>
        <v>0</v>
      </c>
      <c r="AB82" s="42">
        <f t="shared" si="7"/>
        <v>0</v>
      </c>
    </row>
    <row r="83" spans="2:28" ht="17.25" thickTop="1" thickBot="1" x14ac:dyDescent="0.3">
      <c r="B83" s="43" t="str">
        <f t="shared" si="4"/>
        <v>10.08.2022</v>
      </c>
      <c r="C83" s="48">
        <f t="shared" si="5"/>
        <v>0</v>
      </c>
      <c r="D83" s="49">
        <f t="shared" si="6"/>
        <v>-341</v>
      </c>
      <c r="E83" s="54">
        <f t="shared" si="7"/>
        <v>0</v>
      </c>
      <c r="F83" s="41">
        <f t="shared" si="7"/>
        <v>0</v>
      </c>
      <c r="G83" s="41">
        <f t="shared" si="7"/>
        <v>0</v>
      </c>
      <c r="H83" s="41">
        <f t="shared" si="7"/>
        <v>0</v>
      </c>
      <c r="I83" s="41">
        <f t="shared" si="7"/>
        <v>0</v>
      </c>
      <c r="J83" s="41">
        <f t="shared" si="7"/>
        <v>0</v>
      </c>
      <c r="K83" s="41">
        <f t="shared" si="7"/>
        <v>0</v>
      </c>
      <c r="L83" s="41">
        <f t="shared" si="7"/>
        <v>0</v>
      </c>
      <c r="M83" s="41">
        <f t="shared" si="7"/>
        <v>0</v>
      </c>
      <c r="N83" s="41">
        <f t="shared" si="7"/>
        <v>-15</v>
      </c>
      <c r="O83" s="41">
        <f t="shared" si="7"/>
        <v>-46</v>
      </c>
      <c r="P83" s="41">
        <f t="shared" si="7"/>
        <v>-46</v>
      </c>
      <c r="Q83" s="41">
        <f t="shared" si="7"/>
        <v>-48</v>
      </c>
      <c r="R83" s="41">
        <f t="shared" si="7"/>
        <v>-27</v>
      </c>
      <c r="S83" s="41">
        <f t="shared" si="7"/>
        <v>0</v>
      </c>
      <c r="T83" s="41">
        <f t="shared" si="7"/>
        <v>-26</v>
      </c>
      <c r="U83" s="41">
        <f t="shared" si="7"/>
        <v>-31</v>
      </c>
      <c r="V83" s="41">
        <f t="shared" si="7"/>
        <v>-21</v>
      </c>
      <c r="W83" s="41">
        <f t="shared" si="7"/>
        <v>-20</v>
      </c>
      <c r="X83" s="41">
        <f t="shared" si="7"/>
        <v>-15</v>
      </c>
      <c r="Y83" s="41">
        <f t="shared" si="7"/>
        <v>-15</v>
      </c>
      <c r="Z83" s="41">
        <f t="shared" si="7"/>
        <v>-8</v>
      </c>
      <c r="AA83" s="41">
        <f t="shared" si="7"/>
        <v>-23</v>
      </c>
      <c r="AB83" s="42">
        <f t="shared" si="7"/>
        <v>0</v>
      </c>
    </row>
    <row r="84" spans="2:28" ht="17.25" thickTop="1" thickBot="1" x14ac:dyDescent="0.3">
      <c r="B84" s="43" t="str">
        <f t="shared" si="4"/>
        <v>11.08.2022</v>
      </c>
      <c r="C84" s="48">
        <f t="shared" si="5"/>
        <v>0</v>
      </c>
      <c r="D84" s="49">
        <f t="shared" si="6"/>
        <v>-616</v>
      </c>
      <c r="E84" s="54">
        <f t="shared" si="7"/>
        <v>-11</v>
      </c>
      <c r="F84" s="41">
        <f t="shared" si="7"/>
        <v>0</v>
      </c>
      <c r="G84" s="41">
        <f t="shared" si="7"/>
        <v>0</v>
      </c>
      <c r="H84" s="41">
        <f t="shared" si="7"/>
        <v>0</v>
      </c>
      <c r="I84" s="41">
        <f t="shared" si="7"/>
        <v>0</v>
      </c>
      <c r="J84" s="41">
        <f t="shared" si="7"/>
        <v>0</v>
      </c>
      <c r="K84" s="41">
        <f t="shared" si="7"/>
        <v>0</v>
      </c>
      <c r="L84" s="41">
        <f t="shared" si="7"/>
        <v>0</v>
      </c>
      <c r="M84" s="41">
        <f t="shared" si="7"/>
        <v>0</v>
      </c>
      <c r="N84" s="41">
        <f t="shared" si="7"/>
        <v>0</v>
      </c>
      <c r="O84" s="41">
        <f t="shared" si="7"/>
        <v>-35</v>
      </c>
      <c r="P84" s="41">
        <f t="shared" si="7"/>
        <v>-50</v>
      </c>
      <c r="Q84" s="41">
        <f t="shared" si="7"/>
        <v>-50</v>
      </c>
      <c r="R84" s="41">
        <f t="shared" si="7"/>
        <v>-50</v>
      </c>
      <c r="S84" s="41">
        <f t="shared" si="7"/>
        <v>-50</v>
      </c>
      <c r="T84" s="41">
        <f t="shared" si="7"/>
        <v>-50</v>
      </c>
      <c r="U84" s="41">
        <f t="shared" si="7"/>
        <v>-50</v>
      </c>
      <c r="V84" s="41">
        <f t="shared" si="7"/>
        <v>-50</v>
      </c>
      <c r="W84" s="41">
        <f t="shared" si="7"/>
        <v>-50</v>
      </c>
      <c r="X84" s="41">
        <f t="shared" si="7"/>
        <v>-46</v>
      </c>
      <c r="Y84" s="41">
        <f t="shared" si="7"/>
        <v>-47</v>
      </c>
      <c r="Z84" s="41">
        <f t="shared" si="7"/>
        <v>-38</v>
      </c>
      <c r="AA84" s="41">
        <f t="shared" si="7"/>
        <v>-23</v>
      </c>
      <c r="AB84" s="42">
        <f t="shared" si="7"/>
        <v>-16</v>
      </c>
    </row>
    <row r="85" spans="2:28" ht="17.25" thickTop="1" thickBot="1" x14ac:dyDescent="0.3">
      <c r="B85" s="43" t="str">
        <f t="shared" si="4"/>
        <v>12.08.2022</v>
      </c>
      <c r="C85" s="48">
        <f t="shared" si="5"/>
        <v>0</v>
      </c>
      <c r="D85" s="49">
        <f t="shared" si="6"/>
        <v>-196</v>
      </c>
      <c r="E85" s="54">
        <f t="shared" si="7"/>
        <v>-2</v>
      </c>
      <c r="F85" s="41">
        <f t="shared" si="7"/>
        <v>0</v>
      </c>
      <c r="G85" s="41">
        <f t="shared" si="7"/>
        <v>0</v>
      </c>
      <c r="H85" s="41">
        <f t="shared" si="7"/>
        <v>0</v>
      </c>
      <c r="I85" s="41">
        <f t="shared" si="7"/>
        <v>0</v>
      </c>
      <c r="J85" s="41">
        <f t="shared" si="7"/>
        <v>0</v>
      </c>
      <c r="K85" s="41">
        <f t="shared" si="7"/>
        <v>0</v>
      </c>
      <c r="L85" s="41">
        <f t="shared" si="7"/>
        <v>0</v>
      </c>
      <c r="M85" s="41">
        <f t="shared" si="7"/>
        <v>0</v>
      </c>
      <c r="N85" s="41">
        <f t="shared" si="7"/>
        <v>0</v>
      </c>
      <c r="O85" s="41">
        <f t="shared" si="7"/>
        <v>-19</v>
      </c>
      <c r="P85" s="41">
        <f t="shared" si="7"/>
        <v>-23</v>
      </c>
      <c r="Q85" s="41">
        <f t="shared" si="7"/>
        <v>-16</v>
      </c>
      <c r="R85" s="41">
        <f t="shared" si="7"/>
        <v>-23</v>
      </c>
      <c r="S85" s="41">
        <f t="shared" si="7"/>
        <v>0</v>
      </c>
      <c r="T85" s="41">
        <f t="shared" ref="T85:AB85" si="8">T15+T50</f>
        <v>0</v>
      </c>
      <c r="U85" s="41">
        <f t="shared" si="8"/>
        <v>0</v>
      </c>
      <c r="V85" s="41">
        <f t="shared" si="8"/>
        <v>0</v>
      </c>
      <c r="W85" s="41">
        <f t="shared" si="8"/>
        <v>0</v>
      </c>
      <c r="X85" s="41">
        <f t="shared" si="8"/>
        <v>0</v>
      </c>
      <c r="Y85" s="41">
        <f t="shared" si="8"/>
        <v>-26</v>
      </c>
      <c r="Z85" s="41">
        <f t="shared" si="8"/>
        <v>-35</v>
      </c>
      <c r="AA85" s="41">
        <f t="shared" si="8"/>
        <v>-20</v>
      </c>
      <c r="AB85" s="42">
        <f t="shared" si="8"/>
        <v>-32</v>
      </c>
    </row>
    <row r="86" spans="2:28" ht="17.25" thickTop="1" thickBot="1" x14ac:dyDescent="0.3">
      <c r="B86" s="43" t="str">
        <f t="shared" si="4"/>
        <v>13.08.2022</v>
      </c>
      <c r="C86" s="48">
        <f t="shared" si="5"/>
        <v>0</v>
      </c>
      <c r="D86" s="49">
        <f t="shared" si="6"/>
        <v>-251</v>
      </c>
      <c r="E86" s="54">
        <f t="shared" ref="E86:AB96" si="9">E16+E51</f>
        <v>0</v>
      </c>
      <c r="F86" s="41">
        <f t="shared" si="9"/>
        <v>0</v>
      </c>
      <c r="G86" s="41">
        <f t="shared" si="9"/>
        <v>0</v>
      </c>
      <c r="H86" s="41">
        <f t="shared" si="9"/>
        <v>0</v>
      </c>
      <c r="I86" s="41">
        <f t="shared" si="9"/>
        <v>0</v>
      </c>
      <c r="J86" s="41">
        <f t="shared" si="9"/>
        <v>0</v>
      </c>
      <c r="K86" s="41">
        <f t="shared" si="9"/>
        <v>0</v>
      </c>
      <c r="L86" s="41">
        <f t="shared" si="9"/>
        <v>0</v>
      </c>
      <c r="M86" s="41">
        <f t="shared" si="9"/>
        <v>0</v>
      </c>
      <c r="N86" s="41">
        <f t="shared" si="9"/>
        <v>0</v>
      </c>
      <c r="O86" s="41">
        <f t="shared" si="9"/>
        <v>-6</v>
      </c>
      <c r="P86" s="41">
        <f t="shared" si="9"/>
        <v>-35</v>
      </c>
      <c r="Q86" s="41">
        <f t="shared" si="9"/>
        <v>-46</v>
      </c>
      <c r="R86" s="41">
        <f t="shared" si="9"/>
        <v>-35</v>
      </c>
      <c r="S86" s="41">
        <f t="shared" si="9"/>
        <v>-38</v>
      </c>
      <c r="T86" s="41">
        <f t="shared" si="9"/>
        <v>-43</v>
      </c>
      <c r="U86" s="41">
        <f t="shared" si="9"/>
        <v>-23</v>
      </c>
      <c r="V86" s="41">
        <f t="shared" si="9"/>
        <v>-6</v>
      </c>
      <c r="W86" s="41">
        <f t="shared" si="9"/>
        <v>0</v>
      </c>
      <c r="X86" s="41">
        <f t="shared" si="9"/>
        <v>0</v>
      </c>
      <c r="Y86" s="41">
        <f t="shared" si="9"/>
        <v>0</v>
      </c>
      <c r="Z86" s="41">
        <f t="shared" si="9"/>
        <v>0</v>
      </c>
      <c r="AA86" s="41">
        <f t="shared" si="9"/>
        <v>0</v>
      </c>
      <c r="AB86" s="42">
        <f t="shared" si="9"/>
        <v>-19</v>
      </c>
    </row>
    <row r="87" spans="2:28" ht="17.25" thickTop="1" thickBot="1" x14ac:dyDescent="0.3">
      <c r="B87" s="43" t="str">
        <f t="shared" si="4"/>
        <v>14.08.2022</v>
      </c>
      <c r="C87" s="48">
        <f t="shared" si="5"/>
        <v>0</v>
      </c>
      <c r="D87" s="49">
        <f t="shared" si="6"/>
        <v>-554</v>
      </c>
      <c r="E87" s="40">
        <f t="shared" si="9"/>
        <v>0</v>
      </c>
      <c r="F87" s="41">
        <f t="shared" si="9"/>
        <v>0</v>
      </c>
      <c r="G87" s="41">
        <f t="shared" si="9"/>
        <v>0</v>
      </c>
      <c r="H87" s="41">
        <f t="shared" si="9"/>
        <v>0</v>
      </c>
      <c r="I87" s="41">
        <f t="shared" si="9"/>
        <v>0</v>
      </c>
      <c r="J87" s="41">
        <f t="shared" si="9"/>
        <v>0</v>
      </c>
      <c r="K87" s="41">
        <f t="shared" si="9"/>
        <v>0</v>
      </c>
      <c r="L87" s="41">
        <f t="shared" si="9"/>
        <v>0</v>
      </c>
      <c r="M87" s="41">
        <f t="shared" si="9"/>
        <v>0</v>
      </c>
      <c r="N87" s="41">
        <f t="shared" si="9"/>
        <v>-23</v>
      </c>
      <c r="O87" s="41">
        <f t="shared" si="9"/>
        <v>-50</v>
      </c>
      <c r="P87" s="41">
        <f t="shared" si="9"/>
        <v>-50</v>
      </c>
      <c r="Q87" s="41">
        <f t="shared" si="9"/>
        <v>-50</v>
      </c>
      <c r="R87" s="41">
        <f t="shared" si="9"/>
        <v>-50</v>
      </c>
      <c r="S87" s="41">
        <f t="shared" si="9"/>
        <v>-44</v>
      </c>
      <c r="T87" s="41">
        <f t="shared" si="9"/>
        <v>-45</v>
      </c>
      <c r="U87" s="41">
        <f t="shared" si="9"/>
        <v>-50</v>
      </c>
      <c r="V87" s="41">
        <f t="shared" si="9"/>
        <v>-40</v>
      </c>
      <c r="W87" s="41">
        <f t="shared" si="9"/>
        <v>-41</v>
      </c>
      <c r="X87" s="41">
        <f t="shared" si="9"/>
        <v>-30</v>
      </c>
      <c r="Y87" s="41">
        <f t="shared" si="9"/>
        <v>-35</v>
      </c>
      <c r="Z87" s="41">
        <f t="shared" si="9"/>
        <v>-23</v>
      </c>
      <c r="AA87" s="41">
        <f t="shared" si="9"/>
        <v>-23</v>
      </c>
      <c r="AB87" s="42">
        <f t="shared" si="9"/>
        <v>0</v>
      </c>
    </row>
    <row r="88" spans="2:28" ht="17.25" thickTop="1" thickBot="1" x14ac:dyDescent="0.3">
      <c r="B88" s="43" t="str">
        <f t="shared" si="4"/>
        <v>15.08.2022</v>
      </c>
      <c r="C88" s="48">
        <f t="shared" si="5"/>
        <v>0</v>
      </c>
      <c r="D88" s="49">
        <f t="shared" si="6"/>
        <v>-409</v>
      </c>
      <c r="E88" s="54">
        <f t="shared" si="9"/>
        <v>0</v>
      </c>
      <c r="F88" s="41">
        <f t="shared" si="9"/>
        <v>0</v>
      </c>
      <c r="G88" s="41">
        <f t="shared" si="9"/>
        <v>0</v>
      </c>
      <c r="H88" s="41">
        <f t="shared" si="9"/>
        <v>0</v>
      </c>
      <c r="I88" s="41">
        <f t="shared" si="9"/>
        <v>0</v>
      </c>
      <c r="J88" s="41">
        <f t="shared" si="9"/>
        <v>0</v>
      </c>
      <c r="K88" s="41">
        <f t="shared" si="9"/>
        <v>0</v>
      </c>
      <c r="L88" s="41">
        <f t="shared" si="9"/>
        <v>0</v>
      </c>
      <c r="M88" s="41">
        <f t="shared" si="9"/>
        <v>0</v>
      </c>
      <c r="N88" s="41">
        <f t="shared" si="9"/>
        <v>0</v>
      </c>
      <c r="O88" s="41">
        <f t="shared" si="9"/>
        <v>-19</v>
      </c>
      <c r="P88" s="41">
        <f t="shared" si="9"/>
        <v>-23</v>
      </c>
      <c r="Q88" s="41">
        <f t="shared" si="9"/>
        <v>-46</v>
      </c>
      <c r="R88" s="41">
        <f t="shared" si="9"/>
        <v>-46</v>
      </c>
      <c r="S88" s="41">
        <f t="shared" si="9"/>
        <v>-50</v>
      </c>
      <c r="T88" s="41">
        <f t="shared" si="9"/>
        <v>-50</v>
      </c>
      <c r="U88" s="41">
        <f t="shared" si="9"/>
        <v>-50</v>
      </c>
      <c r="V88" s="41">
        <f t="shared" si="9"/>
        <v>-50</v>
      </c>
      <c r="W88" s="41">
        <f t="shared" si="9"/>
        <v>-46</v>
      </c>
      <c r="X88" s="41">
        <f t="shared" si="9"/>
        <v>-23</v>
      </c>
      <c r="Y88" s="41">
        <f t="shared" si="9"/>
        <v>-6</v>
      </c>
      <c r="Z88" s="41">
        <f t="shared" si="9"/>
        <v>0</v>
      </c>
      <c r="AA88" s="41">
        <f t="shared" si="9"/>
        <v>0</v>
      </c>
      <c r="AB88" s="42">
        <f t="shared" si="9"/>
        <v>0</v>
      </c>
    </row>
    <row r="89" spans="2:28" ht="17.25" thickTop="1" thickBot="1" x14ac:dyDescent="0.3">
      <c r="B89" s="43" t="str">
        <f t="shared" si="4"/>
        <v>16.08.2022</v>
      </c>
      <c r="C89" s="48">
        <f t="shared" si="5"/>
        <v>0</v>
      </c>
      <c r="D89" s="49">
        <f t="shared" si="6"/>
        <v>-385</v>
      </c>
      <c r="E89" s="54">
        <f t="shared" si="9"/>
        <v>0</v>
      </c>
      <c r="F89" s="41">
        <f t="shared" si="9"/>
        <v>-5</v>
      </c>
      <c r="G89" s="41">
        <f t="shared" si="9"/>
        <v>-8</v>
      </c>
      <c r="H89" s="41">
        <f t="shared" si="9"/>
        <v>-8</v>
      </c>
      <c r="I89" s="41">
        <f t="shared" si="9"/>
        <v>-8</v>
      </c>
      <c r="J89" s="41">
        <f t="shared" si="9"/>
        <v>-8</v>
      </c>
      <c r="K89" s="41">
        <f t="shared" si="9"/>
        <v>-8</v>
      </c>
      <c r="L89" s="41">
        <f t="shared" si="9"/>
        <v>-8</v>
      </c>
      <c r="M89" s="41">
        <f t="shared" si="9"/>
        <v>-8</v>
      </c>
      <c r="N89" s="41">
        <f t="shared" si="9"/>
        <v>-8</v>
      </c>
      <c r="O89" s="41">
        <f t="shared" si="9"/>
        <v>-8</v>
      </c>
      <c r="P89" s="41">
        <f t="shared" si="9"/>
        <v>-23</v>
      </c>
      <c r="Q89" s="41">
        <f t="shared" si="9"/>
        <v>-40</v>
      </c>
      <c r="R89" s="41">
        <f t="shared" si="9"/>
        <v>-46</v>
      </c>
      <c r="S89" s="41">
        <f t="shared" si="9"/>
        <v>-8</v>
      </c>
      <c r="T89" s="41">
        <f t="shared" si="9"/>
        <v>-8</v>
      </c>
      <c r="U89" s="41">
        <f t="shared" si="9"/>
        <v>-8</v>
      </c>
      <c r="V89" s="41">
        <f t="shared" si="9"/>
        <v>-16</v>
      </c>
      <c r="W89" s="41">
        <f t="shared" si="9"/>
        <v>-26</v>
      </c>
      <c r="X89" s="41">
        <f t="shared" si="9"/>
        <v>-38</v>
      </c>
      <c r="Y89" s="41">
        <f t="shared" si="9"/>
        <v>-43</v>
      </c>
      <c r="Z89" s="41">
        <f t="shared" si="9"/>
        <v>-23</v>
      </c>
      <c r="AA89" s="41">
        <f t="shared" si="9"/>
        <v>-21</v>
      </c>
      <c r="AB89" s="42">
        <f t="shared" si="9"/>
        <v>-8</v>
      </c>
    </row>
    <row r="90" spans="2:28" ht="17.25" thickTop="1" thickBot="1" x14ac:dyDescent="0.3">
      <c r="B90" s="43" t="str">
        <f t="shared" si="4"/>
        <v>17.08.2022</v>
      </c>
      <c r="C90" s="48">
        <f t="shared" si="5"/>
        <v>0</v>
      </c>
      <c r="D90" s="49">
        <f t="shared" si="6"/>
        <v>-465</v>
      </c>
      <c r="E90" s="54">
        <f t="shared" si="9"/>
        <v>-3</v>
      </c>
      <c r="F90" s="41">
        <f t="shared" si="9"/>
        <v>-5</v>
      </c>
      <c r="G90" s="41">
        <f t="shared" si="9"/>
        <v>-5</v>
      </c>
      <c r="H90" s="41">
        <f t="shared" si="9"/>
        <v>-5</v>
      </c>
      <c r="I90" s="41">
        <f t="shared" si="9"/>
        <v>-5</v>
      </c>
      <c r="J90" s="41">
        <f t="shared" si="9"/>
        <v>-5</v>
      </c>
      <c r="K90" s="41">
        <f t="shared" si="9"/>
        <v>-5</v>
      </c>
      <c r="L90" s="41">
        <f t="shared" si="9"/>
        <v>-5</v>
      </c>
      <c r="M90" s="41">
        <f t="shared" si="9"/>
        <v>-5</v>
      </c>
      <c r="N90" s="41">
        <f t="shared" si="9"/>
        <v>-5</v>
      </c>
      <c r="O90" s="41">
        <f t="shared" si="9"/>
        <v>-13</v>
      </c>
      <c r="P90" s="41">
        <f t="shared" si="9"/>
        <v>-28</v>
      </c>
      <c r="Q90" s="41">
        <f t="shared" si="9"/>
        <v>-50</v>
      </c>
      <c r="R90" s="41">
        <f t="shared" si="9"/>
        <v>-40</v>
      </c>
      <c r="S90" s="41">
        <f t="shared" si="9"/>
        <v>-40</v>
      </c>
      <c r="T90" s="41">
        <f t="shared" si="9"/>
        <v>-40</v>
      </c>
      <c r="U90" s="41">
        <f t="shared" si="9"/>
        <v>-40</v>
      </c>
      <c r="V90" s="41">
        <f t="shared" si="9"/>
        <v>-40</v>
      </c>
      <c r="W90" s="41">
        <f t="shared" si="9"/>
        <v>-28</v>
      </c>
      <c r="X90" s="41">
        <f t="shared" si="9"/>
        <v>-35</v>
      </c>
      <c r="Y90" s="41">
        <f t="shared" si="9"/>
        <v>-25</v>
      </c>
      <c r="Z90" s="41">
        <f t="shared" si="9"/>
        <v>-20</v>
      </c>
      <c r="AA90" s="41">
        <f t="shared" si="9"/>
        <v>-5</v>
      </c>
      <c r="AB90" s="42">
        <f t="shared" si="9"/>
        <v>-13</v>
      </c>
    </row>
    <row r="91" spans="2:28" ht="17.25" thickTop="1" thickBot="1" x14ac:dyDescent="0.3">
      <c r="B91" s="43" t="str">
        <f t="shared" si="4"/>
        <v>18.08.2022</v>
      </c>
      <c r="C91" s="48">
        <f t="shared" si="5"/>
        <v>0</v>
      </c>
      <c r="D91" s="49">
        <f t="shared" si="6"/>
        <v>-693</v>
      </c>
      <c r="E91" s="54">
        <f t="shared" si="9"/>
        <v>-40</v>
      </c>
      <c r="F91" s="41">
        <f t="shared" si="9"/>
        <v>-41</v>
      </c>
      <c r="G91" s="41">
        <f t="shared" si="9"/>
        <v>-41</v>
      </c>
      <c r="H91" s="41">
        <f t="shared" si="9"/>
        <v>-41</v>
      </c>
      <c r="I91" s="41">
        <f t="shared" si="9"/>
        <v>-41</v>
      </c>
      <c r="J91" s="41">
        <f t="shared" si="9"/>
        <v>-33</v>
      </c>
      <c r="K91" s="41">
        <f t="shared" si="9"/>
        <v>-36</v>
      </c>
      <c r="L91" s="41">
        <f t="shared" si="9"/>
        <v>-1</v>
      </c>
      <c r="M91" s="41">
        <f t="shared" si="9"/>
        <v>-27</v>
      </c>
      <c r="N91" s="41">
        <f t="shared" si="9"/>
        <v>-50</v>
      </c>
      <c r="O91" s="41">
        <f t="shared" si="9"/>
        <v>-47</v>
      </c>
      <c r="P91" s="41">
        <f t="shared" si="9"/>
        <v>-5</v>
      </c>
      <c r="Q91" s="41">
        <f t="shared" si="9"/>
        <v>-1</v>
      </c>
      <c r="R91" s="41">
        <f t="shared" si="9"/>
        <v>-39</v>
      </c>
      <c r="S91" s="41">
        <f t="shared" si="9"/>
        <v>-50</v>
      </c>
      <c r="T91" s="41">
        <f t="shared" si="9"/>
        <v>-50</v>
      </c>
      <c r="U91" s="41">
        <f t="shared" si="9"/>
        <v>-48</v>
      </c>
      <c r="V91" s="41">
        <f t="shared" si="9"/>
        <v>-50</v>
      </c>
      <c r="W91" s="41">
        <f t="shared" si="9"/>
        <v>-28</v>
      </c>
      <c r="X91" s="41">
        <f t="shared" si="9"/>
        <v>0</v>
      </c>
      <c r="Y91" s="41">
        <f t="shared" si="9"/>
        <v>0</v>
      </c>
      <c r="Z91" s="41">
        <f t="shared" si="9"/>
        <v>0</v>
      </c>
      <c r="AA91" s="41">
        <f t="shared" si="9"/>
        <v>-3</v>
      </c>
      <c r="AB91" s="42">
        <f t="shared" si="9"/>
        <v>-21</v>
      </c>
    </row>
    <row r="92" spans="2:28" ht="17.25" thickTop="1" thickBot="1" x14ac:dyDescent="0.3">
      <c r="B92" s="43" t="str">
        <f t="shared" si="4"/>
        <v>19.08.2022</v>
      </c>
      <c r="C92" s="48">
        <f t="shared" si="5"/>
        <v>55</v>
      </c>
      <c r="D92" s="49">
        <f t="shared" si="6"/>
        <v>-426</v>
      </c>
      <c r="E92" s="54">
        <f t="shared" si="9"/>
        <v>0</v>
      </c>
      <c r="F92" s="41">
        <f t="shared" si="9"/>
        <v>-12</v>
      </c>
      <c r="G92" s="41">
        <f t="shared" si="9"/>
        <v>-20</v>
      </c>
      <c r="H92" s="41">
        <f t="shared" si="9"/>
        <v>-20</v>
      </c>
      <c r="I92" s="41">
        <f t="shared" si="9"/>
        <v>-20</v>
      </c>
      <c r="J92" s="41">
        <f t="shared" si="9"/>
        <v>-20</v>
      </c>
      <c r="K92" s="41">
        <f t="shared" si="9"/>
        <v>-20</v>
      </c>
      <c r="L92" s="41">
        <f t="shared" si="9"/>
        <v>-20</v>
      </c>
      <c r="M92" s="41">
        <f t="shared" si="9"/>
        <v>-8</v>
      </c>
      <c r="N92" s="41">
        <f t="shared" si="9"/>
        <v>-42</v>
      </c>
      <c r="O92" s="41">
        <f t="shared" si="9"/>
        <v>-50</v>
      </c>
      <c r="P92" s="41">
        <f t="shared" si="9"/>
        <v>-50</v>
      </c>
      <c r="Q92" s="41">
        <f t="shared" si="9"/>
        <v>-50</v>
      </c>
      <c r="R92" s="41">
        <f t="shared" si="9"/>
        <v>-50</v>
      </c>
      <c r="S92" s="41">
        <f t="shared" si="9"/>
        <v>-28</v>
      </c>
      <c r="T92" s="41">
        <f t="shared" si="9"/>
        <v>-8</v>
      </c>
      <c r="U92" s="41">
        <f t="shared" si="9"/>
        <v>-8</v>
      </c>
      <c r="V92" s="41">
        <f t="shared" si="9"/>
        <v>25</v>
      </c>
      <c r="W92" s="41">
        <f t="shared" si="9"/>
        <v>22</v>
      </c>
      <c r="X92" s="41">
        <f t="shared" si="9"/>
        <v>8</v>
      </c>
      <c r="Y92" s="41">
        <f t="shared" si="9"/>
        <v>0</v>
      </c>
      <c r="Z92" s="41">
        <f t="shared" si="9"/>
        <v>0</v>
      </c>
      <c r="AA92" s="41">
        <f t="shared" si="9"/>
        <v>0</v>
      </c>
      <c r="AB92" s="42">
        <f t="shared" si="9"/>
        <v>0</v>
      </c>
    </row>
    <row r="93" spans="2:28" ht="17.25" thickTop="1" thickBot="1" x14ac:dyDescent="0.3">
      <c r="B93" s="43" t="str">
        <f t="shared" si="4"/>
        <v>20.08.2022</v>
      </c>
      <c r="C93" s="48">
        <f t="shared" si="5"/>
        <v>22</v>
      </c>
      <c r="D93" s="49">
        <f t="shared" si="6"/>
        <v>-647</v>
      </c>
      <c r="E93" s="54">
        <f t="shared" si="9"/>
        <v>1</v>
      </c>
      <c r="F93" s="41">
        <f t="shared" si="9"/>
        <v>21</v>
      </c>
      <c r="G93" s="41">
        <f t="shared" si="9"/>
        <v>0</v>
      </c>
      <c r="H93" s="41">
        <f t="shared" si="9"/>
        <v>0</v>
      </c>
      <c r="I93" s="41">
        <f t="shared" si="9"/>
        <v>-3</v>
      </c>
      <c r="J93" s="41">
        <f t="shared" si="9"/>
        <v>-5</v>
      </c>
      <c r="K93" s="41">
        <f t="shared" si="9"/>
        <v>-5</v>
      </c>
      <c r="L93" s="41">
        <f t="shared" si="9"/>
        <v>-5</v>
      </c>
      <c r="M93" s="41">
        <f t="shared" si="9"/>
        <v>-3</v>
      </c>
      <c r="N93" s="41">
        <f t="shared" si="9"/>
        <v>0</v>
      </c>
      <c r="O93" s="41">
        <f t="shared" si="9"/>
        <v>-50</v>
      </c>
      <c r="P93" s="41">
        <f t="shared" si="9"/>
        <v>-36</v>
      </c>
      <c r="Q93" s="41">
        <f t="shared" si="9"/>
        <v>-7</v>
      </c>
      <c r="R93" s="41">
        <f t="shared" si="9"/>
        <v>-50</v>
      </c>
      <c r="S93" s="41">
        <f t="shared" si="9"/>
        <v>-50</v>
      </c>
      <c r="T93" s="41">
        <f t="shared" si="9"/>
        <v>-50</v>
      </c>
      <c r="U93" s="41">
        <f t="shared" si="9"/>
        <v>-50</v>
      </c>
      <c r="V93" s="41">
        <f t="shared" si="9"/>
        <v>-50</v>
      </c>
      <c r="W93" s="41">
        <f t="shared" si="9"/>
        <v>-50</v>
      </c>
      <c r="X93" s="41">
        <f t="shared" si="9"/>
        <v>-50</v>
      </c>
      <c r="Y93" s="41">
        <f t="shared" si="9"/>
        <v>-50</v>
      </c>
      <c r="Z93" s="41">
        <f t="shared" si="9"/>
        <v>-47</v>
      </c>
      <c r="AA93" s="41">
        <f t="shared" si="9"/>
        <v>-50</v>
      </c>
      <c r="AB93" s="42">
        <f t="shared" si="9"/>
        <v>-36</v>
      </c>
    </row>
    <row r="94" spans="2:28" ht="17.25" thickTop="1" thickBot="1" x14ac:dyDescent="0.3">
      <c r="B94" s="43" t="str">
        <f t="shared" si="4"/>
        <v>21.08.2022</v>
      </c>
      <c r="C94" s="48">
        <f t="shared" si="5"/>
        <v>0</v>
      </c>
      <c r="D94" s="49">
        <f t="shared" si="6"/>
        <v>-681</v>
      </c>
      <c r="E94" s="54">
        <f t="shared" si="9"/>
        <v>-6</v>
      </c>
      <c r="F94" s="41">
        <f t="shared" si="9"/>
        <v>-6</v>
      </c>
      <c r="G94" s="41">
        <f t="shared" si="9"/>
        <v>-6</v>
      </c>
      <c r="H94" s="41">
        <f t="shared" si="9"/>
        <v>-6</v>
      </c>
      <c r="I94" s="41">
        <f t="shared" si="9"/>
        <v>-6</v>
      </c>
      <c r="J94" s="41">
        <f t="shared" si="9"/>
        <v>-6</v>
      </c>
      <c r="K94" s="41">
        <f t="shared" si="9"/>
        <v>-6</v>
      </c>
      <c r="L94" s="41">
        <f t="shared" si="9"/>
        <v>-6</v>
      </c>
      <c r="M94" s="41">
        <f t="shared" si="9"/>
        <v>-6</v>
      </c>
      <c r="N94" s="41">
        <f t="shared" si="9"/>
        <v>-46</v>
      </c>
      <c r="O94" s="41">
        <f t="shared" si="9"/>
        <v>-50</v>
      </c>
      <c r="P94" s="41">
        <f t="shared" si="9"/>
        <v>-50</v>
      </c>
      <c r="Q94" s="41">
        <f t="shared" si="9"/>
        <v>-50</v>
      </c>
      <c r="R94" s="41">
        <f t="shared" si="9"/>
        <v>-50</v>
      </c>
      <c r="S94" s="41">
        <f t="shared" si="9"/>
        <v>-50</v>
      </c>
      <c r="T94" s="41">
        <f t="shared" si="9"/>
        <v>-50</v>
      </c>
      <c r="U94" s="41">
        <f t="shared" si="9"/>
        <v>-46</v>
      </c>
      <c r="V94" s="41">
        <f t="shared" si="9"/>
        <v>-46</v>
      </c>
      <c r="W94" s="41">
        <f t="shared" si="9"/>
        <v>-40</v>
      </c>
      <c r="X94" s="41">
        <f t="shared" si="9"/>
        <v>-46</v>
      </c>
      <c r="Y94" s="41">
        <f t="shared" si="9"/>
        <v>-23</v>
      </c>
      <c r="Z94" s="41">
        <f t="shared" si="9"/>
        <v>-50</v>
      </c>
      <c r="AA94" s="41">
        <f t="shared" si="9"/>
        <v>-24</v>
      </c>
      <c r="AB94" s="42">
        <f t="shared" si="9"/>
        <v>-6</v>
      </c>
    </row>
    <row r="95" spans="2:28" ht="17.25" thickTop="1" thickBot="1" x14ac:dyDescent="0.3">
      <c r="B95" s="43" t="str">
        <f t="shared" si="4"/>
        <v>22.08.2022</v>
      </c>
      <c r="C95" s="48">
        <f t="shared" si="5"/>
        <v>0</v>
      </c>
      <c r="D95" s="49">
        <f t="shared" si="6"/>
        <v>-543</v>
      </c>
      <c r="E95" s="54">
        <f t="shared" si="9"/>
        <v>-6</v>
      </c>
      <c r="F95" s="41">
        <f t="shared" si="9"/>
        <v>-6</v>
      </c>
      <c r="G95" s="41">
        <f t="shared" si="9"/>
        <v>-6</v>
      </c>
      <c r="H95" s="41">
        <f t="shared" si="9"/>
        <v>-6</v>
      </c>
      <c r="I95" s="41">
        <f t="shared" si="9"/>
        <v>-6</v>
      </c>
      <c r="J95" s="41">
        <f t="shared" si="9"/>
        <v>-6</v>
      </c>
      <c r="K95" s="41">
        <f t="shared" si="9"/>
        <v>-6</v>
      </c>
      <c r="L95" s="41">
        <f t="shared" si="9"/>
        <v>-6</v>
      </c>
      <c r="M95" s="41">
        <f t="shared" si="9"/>
        <v>-6</v>
      </c>
      <c r="N95" s="41">
        <f t="shared" si="9"/>
        <v>-36</v>
      </c>
      <c r="O95" s="41">
        <f t="shared" si="9"/>
        <v>-43</v>
      </c>
      <c r="P95" s="41">
        <f t="shared" si="9"/>
        <v>-50</v>
      </c>
      <c r="Q95" s="41">
        <f t="shared" si="9"/>
        <v>-29</v>
      </c>
      <c r="R95" s="41">
        <f t="shared" si="9"/>
        <v>-29</v>
      </c>
      <c r="S95" s="41">
        <f t="shared" si="9"/>
        <v>-40</v>
      </c>
      <c r="T95" s="41">
        <f t="shared" si="9"/>
        <v>-30</v>
      </c>
      <c r="U95" s="41">
        <f t="shared" si="9"/>
        <v>-21</v>
      </c>
      <c r="V95" s="41">
        <f t="shared" si="9"/>
        <v>-15</v>
      </c>
      <c r="W95" s="41">
        <f t="shared" si="9"/>
        <v>-30</v>
      </c>
      <c r="X95" s="41">
        <f t="shared" si="9"/>
        <v>-30</v>
      </c>
      <c r="Y95" s="41">
        <f t="shared" si="9"/>
        <v>-15</v>
      </c>
      <c r="Z95" s="41">
        <f t="shared" si="9"/>
        <v>-32</v>
      </c>
      <c r="AA95" s="41">
        <f t="shared" si="9"/>
        <v>-48</v>
      </c>
      <c r="AB95" s="42">
        <f t="shared" si="9"/>
        <v>-41</v>
      </c>
    </row>
    <row r="96" spans="2:28" ht="17.25" thickTop="1" thickBot="1" x14ac:dyDescent="0.3">
      <c r="B96" s="43" t="str">
        <f t="shared" si="4"/>
        <v>23.08.2022</v>
      </c>
      <c r="C96" s="48">
        <f t="shared" si="5"/>
        <v>0</v>
      </c>
      <c r="D96" s="49">
        <f t="shared" si="6"/>
        <v>-337</v>
      </c>
      <c r="E96" s="54">
        <f t="shared" si="9"/>
        <v>-25</v>
      </c>
      <c r="F96" s="41">
        <f t="shared" si="9"/>
        <v>-25</v>
      </c>
      <c r="G96" s="41">
        <f t="shared" si="9"/>
        <v>-25</v>
      </c>
      <c r="H96" s="41">
        <f t="shared" si="9"/>
        <v>-25</v>
      </c>
      <c r="I96" s="41">
        <f t="shared" si="9"/>
        <v>-25</v>
      </c>
      <c r="J96" s="41">
        <f t="shared" si="9"/>
        <v>-20</v>
      </c>
      <c r="K96" s="41">
        <f t="shared" si="9"/>
        <v>-10</v>
      </c>
      <c r="L96" s="41">
        <f t="shared" si="9"/>
        <v>-10</v>
      </c>
      <c r="M96" s="41">
        <f t="shared" si="9"/>
        <v>-10</v>
      </c>
      <c r="N96" s="41">
        <f t="shared" si="9"/>
        <v>-10</v>
      </c>
      <c r="O96" s="41">
        <f t="shared" si="9"/>
        <v>-10</v>
      </c>
      <c r="P96" s="41">
        <f t="shared" si="9"/>
        <v>-10</v>
      </c>
      <c r="Q96" s="41">
        <f t="shared" si="9"/>
        <v>-29</v>
      </c>
      <c r="R96" s="41">
        <f t="shared" si="9"/>
        <v>-29</v>
      </c>
      <c r="S96" s="41">
        <f t="shared" si="9"/>
        <v>-29</v>
      </c>
      <c r="T96" s="41">
        <f t="shared" ref="T96:AB96" si="10">T26+T61</f>
        <v>-25</v>
      </c>
      <c r="U96" s="41">
        <f t="shared" si="10"/>
        <v>-10</v>
      </c>
      <c r="V96" s="41">
        <f t="shared" si="10"/>
        <v>-10</v>
      </c>
      <c r="W96" s="41">
        <f t="shared" si="10"/>
        <v>0</v>
      </c>
      <c r="X96" s="41">
        <f t="shared" si="10"/>
        <v>0</v>
      </c>
      <c r="Y96" s="41">
        <f t="shared" si="10"/>
        <v>0</v>
      </c>
      <c r="Z96" s="41">
        <f t="shared" si="10"/>
        <v>0</v>
      </c>
      <c r="AA96" s="41">
        <f t="shared" si="10"/>
        <v>0</v>
      </c>
      <c r="AB96" s="42">
        <f t="shared" si="10"/>
        <v>0</v>
      </c>
    </row>
    <row r="97" spans="2:28" ht="17.25" thickTop="1" thickBot="1" x14ac:dyDescent="0.3">
      <c r="B97" s="43" t="str">
        <f t="shared" si="4"/>
        <v>24.08.2022</v>
      </c>
      <c r="C97" s="48">
        <f t="shared" si="5"/>
        <v>0</v>
      </c>
      <c r="D97" s="49">
        <f t="shared" si="6"/>
        <v>-342</v>
      </c>
      <c r="E97" s="54">
        <f t="shared" ref="E97:AB104" si="11">E27+E62</f>
        <v>-9</v>
      </c>
      <c r="F97" s="41">
        <f t="shared" si="11"/>
        <v>-20</v>
      </c>
      <c r="G97" s="41">
        <f t="shared" si="11"/>
        <v>-20</v>
      </c>
      <c r="H97" s="41">
        <f t="shared" si="11"/>
        <v>-20</v>
      </c>
      <c r="I97" s="41">
        <f t="shared" si="11"/>
        <v>-20</v>
      </c>
      <c r="J97" s="41">
        <f t="shared" si="11"/>
        <v>-15</v>
      </c>
      <c r="K97" s="41">
        <f t="shared" si="11"/>
        <v>-10</v>
      </c>
      <c r="L97" s="41">
        <f t="shared" si="11"/>
        <v>-10</v>
      </c>
      <c r="M97" s="41">
        <f t="shared" si="11"/>
        <v>-10</v>
      </c>
      <c r="N97" s="41">
        <f t="shared" si="11"/>
        <v>-10</v>
      </c>
      <c r="O97" s="41">
        <f t="shared" si="11"/>
        <v>-10</v>
      </c>
      <c r="P97" s="41">
        <f t="shared" si="11"/>
        <v>-10</v>
      </c>
      <c r="Q97" s="41">
        <f t="shared" si="11"/>
        <v>-10</v>
      </c>
      <c r="R97" s="41">
        <f t="shared" si="11"/>
        <v>-29</v>
      </c>
      <c r="S97" s="41">
        <f t="shared" si="11"/>
        <v>-29</v>
      </c>
      <c r="T97" s="41">
        <f t="shared" si="11"/>
        <v>-33</v>
      </c>
      <c r="U97" s="41">
        <f t="shared" si="11"/>
        <v>-25</v>
      </c>
      <c r="V97" s="41">
        <f t="shared" si="11"/>
        <v>-10</v>
      </c>
      <c r="W97" s="41">
        <f t="shared" si="11"/>
        <v>0</v>
      </c>
      <c r="X97" s="41">
        <f t="shared" si="11"/>
        <v>0</v>
      </c>
      <c r="Y97" s="41">
        <f t="shared" si="11"/>
        <v>-22</v>
      </c>
      <c r="Z97" s="41">
        <f t="shared" si="11"/>
        <v>0</v>
      </c>
      <c r="AA97" s="41">
        <f t="shared" si="11"/>
        <v>-10</v>
      </c>
      <c r="AB97" s="42">
        <f t="shared" si="11"/>
        <v>-10</v>
      </c>
    </row>
    <row r="98" spans="2:28" ht="17.25" thickTop="1" thickBot="1" x14ac:dyDescent="0.3">
      <c r="B98" s="43" t="str">
        <f t="shared" si="4"/>
        <v>25.08.2022</v>
      </c>
      <c r="C98" s="48">
        <f t="shared" si="5"/>
        <v>0</v>
      </c>
      <c r="D98" s="49">
        <f t="shared" si="6"/>
        <v>-596</v>
      </c>
      <c r="E98" s="54">
        <f t="shared" si="11"/>
        <v>-20</v>
      </c>
      <c r="F98" s="41">
        <f t="shared" si="11"/>
        <v>-20</v>
      </c>
      <c r="G98" s="41">
        <f t="shared" si="11"/>
        <v>-20</v>
      </c>
      <c r="H98" s="41">
        <f t="shared" si="11"/>
        <v>-20</v>
      </c>
      <c r="I98" s="41">
        <f t="shared" si="11"/>
        <v>-20</v>
      </c>
      <c r="J98" s="41">
        <f t="shared" si="11"/>
        <v>-15</v>
      </c>
      <c r="K98" s="41">
        <f t="shared" si="11"/>
        <v>-10</v>
      </c>
      <c r="L98" s="41">
        <f t="shared" si="11"/>
        <v>-10</v>
      </c>
      <c r="M98" s="41">
        <f t="shared" si="11"/>
        <v>-10</v>
      </c>
      <c r="N98" s="41">
        <f t="shared" si="11"/>
        <v>-10</v>
      </c>
      <c r="O98" s="41">
        <f t="shared" si="11"/>
        <v>-10</v>
      </c>
      <c r="P98" s="41">
        <f t="shared" si="11"/>
        <v>-10</v>
      </c>
      <c r="Q98" s="41">
        <f t="shared" si="11"/>
        <v>-30</v>
      </c>
      <c r="R98" s="41">
        <f t="shared" si="11"/>
        <v>-41</v>
      </c>
      <c r="S98" s="41">
        <f t="shared" si="11"/>
        <v>-50</v>
      </c>
      <c r="T98" s="41">
        <f t="shared" si="11"/>
        <v>-50</v>
      </c>
      <c r="U98" s="41">
        <f t="shared" si="11"/>
        <v>-41</v>
      </c>
      <c r="V98" s="41">
        <f t="shared" si="11"/>
        <v>-27</v>
      </c>
      <c r="W98" s="41">
        <f t="shared" si="11"/>
        <v>-15</v>
      </c>
      <c r="X98" s="41">
        <f t="shared" si="11"/>
        <v>-33</v>
      </c>
      <c r="Y98" s="41">
        <f t="shared" si="11"/>
        <v>-40</v>
      </c>
      <c r="Z98" s="41">
        <f t="shared" si="11"/>
        <v>-20</v>
      </c>
      <c r="AA98" s="41">
        <f t="shared" si="11"/>
        <v>-30</v>
      </c>
      <c r="AB98" s="42">
        <f t="shared" si="11"/>
        <v>-44</v>
      </c>
    </row>
    <row r="99" spans="2:28" ht="17.25" thickTop="1" thickBot="1" x14ac:dyDescent="0.3">
      <c r="B99" s="43" t="str">
        <f t="shared" si="4"/>
        <v>26.08.2022</v>
      </c>
      <c r="C99" s="48">
        <f t="shared" si="5"/>
        <v>0</v>
      </c>
      <c r="D99" s="49">
        <f t="shared" si="6"/>
        <v>-533</v>
      </c>
      <c r="E99" s="54">
        <f t="shared" si="11"/>
        <v>0</v>
      </c>
      <c r="F99" s="41">
        <f t="shared" si="11"/>
        <v>-25</v>
      </c>
      <c r="G99" s="41">
        <f t="shared" si="11"/>
        <v>-15</v>
      </c>
      <c r="H99" s="41">
        <f t="shared" si="11"/>
        <v>-24</v>
      </c>
      <c r="I99" s="41">
        <f t="shared" si="11"/>
        <v>-50</v>
      </c>
      <c r="J99" s="41">
        <f t="shared" si="11"/>
        <v>-50</v>
      </c>
      <c r="K99" s="41">
        <f t="shared" si="11"/>
        <v>-50</v>
      </c>
      <c r="L99" s="41">
        <f t="shared" si="11"/>
        <v>-50</v>
      </c>
      <c r="M99" s="41">
        <f t="shared" si="11"/>
        <v>-15</v>
      </c>
      <c r="N99" s="41">
        <f t="shared" si="11"/>
        <v>-17</v>
      </c>
      <c r="O99" s="41">
        <f t="shared" si="11"/>
        <v>-50</v>
      </c>
      <c r="P99" s="41">
        <f t="shared" si="11"/>
        <v>-50</v>
      </c>
      <c r="Q99" s="41">
        <f t="shared" si="11"/>
        <v>-50</v>
      </c>
      <c r="R99" s="41">
        <f t="shared" si="11"/>
        <v>0</v>
      </c>
      <c r="S99" s="41">
        <f t="shared" si="11"/>
        <v>0</v>
      </c>
      <c r="T99" s="41">
        <f t="shared" si="11"/>
        <v>0</v>
      </c>
      <c r="U99" s="41">
        <f t="shared" si="11"/>
        <v>-8</v>
      </c>
      <c r="V99" s="41">
        <f t="shared" si="11"/>
        <v>-33</v>
      </c>
      <c r="W99" s="41">
        <f t="shared" si="11"/>
        <v>0</v>
      </c>
      <c r="X99" s="41">
        <f t="shared" si="11"/>
        <v>0</v>
      </c>
      <c r="Y99" s="41">
        <f t="shared" si="11"/>
        <v>0</v>
      </c>
      <c r="Z99" s="41">
        <f t="shared" si="11"/>
        <v>-18</v>
      </c>
      <c r="AA99" s="41">
        <f t="shared" si="11"/>
        <v>-28</v>
      </c>
      <c r="AB99" s="42">
        <f t="shared" si="11"/>
        <v>0</v>
      </c>
    </row>
    <row r="100" spans="2:28" ht="17.25" thickTop="1" thickBot="1" x14ac:dyDescent="0.3">
      <c r="B100" s="43" t="str">
        <f t="shared" si="4"/>
        <v>27.08.2022</v>
      </c>
      <c r="C100" s="48">
        <f t="shared" si="5"/>
        <v>0</v>
      </c>
      <c r="D100" s="49">
        <f t="shared" si="6"/>
        <v>-595</v>
      </c>
      <c r="E100" s="54">
        <f t="shared" si="11"/>
        <v>-31</v>
      </c>
      <c r="F100" s="41">
        <f t="shared" si="11"/>
        <v>-35</v>
      </c>
      <c r="G100" s="41">
        <f t="shared" si="11"/>
        <v>-35</v>
      </c>
      <c r="H100" s="41">
        <f t="shared" si="11"/>
        <v>-35</v>
      </c>
      <c r="I100" s="41">
        <f t="shared" si="11"/>
        <v>-35</v>
      </c>
      <c r="J100" s="41">
        <f t="shared" si="11"/>
        <v>-20</v>
      </c>
      <c r="K100" s="41">
        <f t="shared" si="11"/>
        <v>-10</v>
      </c>
      <c r="L100" s="41">
        <f t="shared" si="11"/>
        <v>-10</v>
      </c>
      <c r="M100" s="41">
        <f t="shared" si="11"/>
        <v>-10</v>
      </c>
      <c r="N100" s="41">
        <f t="shared" si="11"/>
        <v>-50</v>
      </c>
      <c r="O100" s="41">
        <f t="shared" si="11"/>
        <v>-49</v>
      </c>
      <c r="P100" s="41">
        <f t="shared" si="11"/>
        <v>-50</v>
      </c>
      <c r="Q100" s="41">
        <f t="shared" si="11"/>
        <v>-50</v>
      </c>
      <c r="R100" s="41">
        <f t="shared" si="11"/>
        <v>-50</v>
      </c>
      <c r="S100" s="41">
        <f t="shared" si="11"/>
        <v>-50</v>
      </c>
      <c r="T100" s="41">
        <f t="shared" si="11"/>
        <v>-50</v>
      </c>
      <c r="U100" s="41">
        <f t="shared" si="11"/>
        <v>-25</v>
      </c>
      <c r="V100" s="41">
        <f t="shared" si="11"/>
        <v>0</v>
      </c>
      <c r="W100" s="41">
        <f t="shared" si="11"/>
        <v>0</v>
      </c>
      <c r="X100" s="41">
        <f t="shared" si="11"/>
        <v>0</v>
      </c>
      <c r="Y100" s="41">
        <f t="shared" si="11"/>
        <v>0</v>
      </c>
      <c r="Z100" s="41">
        <f t="shared" si="11"/>
        <v>0</v>
      </c>
      <c r="AA100" s="41">
        <f t="shared" si="11"/>
        <v>0</v>
      </c>
      <c r="AB100" s="42">
        <f t="shared" si="11"/>
        <v>0</v>
      </c>
    </row>
    <row r="101" spans="2:28" ht="17.25" thickTop="1" thickBot="1" x14ac:dyDescent="0.3">
      <c r="B101" s="43" t="str">
        <f t="shared" si="4"/>
        <v>28.08.2022</v>
      </c>
      <c r="C101" s="48">
        <f t="shared" si="5"/>
        <v>115</v>
      </c>
      <c r="D101" s="49">
        <f t="shared" si="6"/>
        <v>-350</v>
      </c>
      <c r="E101" s="54">
        <f t="shared" si="11"/>
        <v>0</v>
      </c>
      <c r="F101" s="41">
        <f t="shared" si="11"/>
        <v>0</v>
      </c>
      <c r="G101" s="41">
        <f t="shared" si="11"/>
        <v>-9</v>
      </c>
      <c r="H101" s="41">
        <f t="shared" si="11"/>
        <v>-35</v>
      </c>
      <c r="I101" s="41">
        <f t="shared" si="11"/>
        <v>-35</v>
      </c>
      <c r="J101" s="41">
        <f t="shared" si="11"/>
        <v>-35</v>
      </c>
      <c r="K101" s="41">
        <f t="shared" si="11"/>
        <v>-35</v>
      </c>
      <c r="L101" s="41">
        <f t="shared" si="11"/>
        <v>-35</v>
      </c>
      <c r="M101" s="41">
        <f t="shared" si="11"/>
        <v>-15</v>
      </c>
      <c r="N101" s="41">
        <f t="shared" si="11"/>
        <v>-15</v>
      </c>
      <c r="O101" s="41">
        <f t="shared" si="11"/>
        <v>-15</v>
      </c>
      <c r="P101" s="41">
        <f t="shared" si="11"/>
        <v>-4</v>
      </c>
      <c r="Q101" s="41">
        <f t="shared" si="11"/>
        <v>0</v>
      </c>
      <c r="R101" s="41">
        <f t="shared" si="11"/>
        <v>14</v>
      </c>
      <c r="S101" s="41">
        <f t="shared" si="11"/>
        <v>30</v>
      </c>
      <c r="T101" s="41">
        <f t="shared" si="11"/>
        <v>30</v>
      </c>
      <c r="U101" s="41">
        <f t="shared" si="11"/>
        <v>24</v>
      </c>
      <c r="V101" s="41">
        <f t="shared" si="11"/>
        <v>17</v>
      </c>
      <c r="W101" s="41">
        <f t="shared" si="11"/>
        <v>-24</v>
      </c>
      <c r="X101" s="41">
        <f t="shared" si="11"/>
        <v>-23</v>
      </c>
      <c r="Y101" s="41">
        <f t="shared" si="11"/>
        <v>-30</v>
      </c>
      <c r="Z101" s="41">
        <f t="shared" si="11"/>
        <v>-10</v>
      </c>
      <c r="AA101" s="41">
        <f t="shared" si="11"/>
        <v>-15</v>
      </c>
      <c r="AB101" s="42">
        <f t="shared" si="11"/>
        <v>-15</v>
      </c>
    </row>
    <row r="102" spans="2:28" ht="17.25" thickTop="1" thickBot="1" x14ac:dyDescent="0.3">
      <c r="B102" s="43" t="str">
        <f>B67</f>
        <v>29.08.2022</v>
      </c>
      <c r="C102" s="48">
        <f t="shared" si="5"/>
        <v>0</v>
      </c>
      <c r="D102" s="49">
        <f t="shared" si="6"/>
        <v>-282</v>
      </c>
      <c r="E102" s="54">
        <f t="shared" si="11"/>
        <v>-34</v>
      </c>
      <c r="F102" s="41">
        <f t="shared" si="11"/>
        <v>-35</v>
      </c>
      <c r="G102" s="41">
        <f t="shared" si="11"/>
        <v>-35</v>
      </c>
      <c r="H102" s="41">
        <f t="shared" si="11"/>
        <v>-35</v>
      </c>
      <c r="I102" s="41">
        <f t="shared" si="11"/>
        <v>-35</v>
      </c>
      <c r="J102" s="41">
        <f t="shared" si="11"/>
        <v>-35</v>
      </c>
      <c r="K102" s="41">
        <f t="shared" si="11"/>
        <v>-10</v>
      </c>
      <c r="L102" s="41">
        <f t="shared" si="11"/>
        <v>0</v>
      </c>
      <c r="M102" s="41">
        <f t="shared" si="11"/>
        <v>0</v>
      </c>
      <c r="N102" s="41">
        <f t="shared" si="11"/>
        <v>0</v>
      </c>
      <c r="O102" s="41">
        <f t="shared" si="11"/>
        <v>-10</v>
      </c>
      <c r="P102" s="41">
        <f t="shared" si="11"/>
        <v>-8</v>
      </c>
      <c r="Q102" s="41">
        <f t="shared" si="11"/>
        <v>0</v>
      </c>
      <c r="R102" s="41">
        <f t="shared" si="11"/>
        <v>0</v>
      </c>
      <c r="S102" s="41">
        <f t="shared" si="11"/>
        <v>0</v>
      </c>
      <c r="T102" s="41">
        <f t="shared" si="11"/>
        <v>0</v>
      </c>
      <c r="U102" s="41">
        <f t="shared" si="11"/>
        <v>0</v>
      </c>
      <c r="V102" s="41">
        <f t="shared" si="11"/>
        <v>0</v>
      </c>
      <c r="W102" s="41">
        <f t="shared" si="11"/>
        <v>0</v>
      </c>
      <c r="X102" s="41">
        <f t="shared" si="11"/>
        <v>0</v>
      </c>
      <c r="Y102" s="41">
        <f t="shared" si="11"/>
        <v>0</v>
      </c>
      <c r="Z102" s="41">
        <f t="shared" si="11"/>
        <v>0</v>
      </c>
      <c r="AA102" s="41">
        <f t="shared" si="11"/>
        <v>-30</v>
      </c>
      <c r="AB102" s="42">
        <f t="shared" si="11"/>
        <v>-15</v>
      </c>
    </row>
    <row r="103" spans="2:28" ht="17.25" thickTop="1" thickBot="1" x14ac:dyDescent="0.3">
      <c r="B103" s="43" t="str">
        <f t="shared" si="4"/>
        <v>30.08.2022</v>
      </c>
      <c r="C103" s="48">
        <f t="shared" si="5"/>
        <v>0</v>
      </c>
      <c r="D103" s="49">
        <f t="shared" si="6"/>
        <v>-282</v>
      </c>
      <c r="E103" s="54">
        <f t="shared" si="11"/>
        <v>-34</v>
      </c>
      <c r="F103" s="41">
        <f t="shared" si="11"/>
        <v>-35</v>
      </c>
      <c r="G103" s="41">
        <f t="shared" si="11"/>
        <v>-35</v>
      </c>
      <c r="H103" s="41">
        <f t="shared" si="11"/>
        <v>-35</v>
      </c>
      <c r="I103" s="41">
        <f t="shared" si="11"/>
        <v>-35</v>
      </c>
      <c r="J103" s="41">
        <f t="shared" si="11"/>
        <v>-35</v>
      </c>
      <c r="K103" s="41">
        <f t="shared" si="11"/>
        <v>-10</v>
      </c>
      <c r="L103" s="41">
        <f t="shared" si="11"/>
        <v>0</v>
      </c>
      <c r="M103" s="41">
        <f t="shared" si="11"/>
        <v>0</v>
      </c>
      <c r="N103" s="41">
        <f t="shared" si="11"/>
        <v>0</v>
      </c>
      <c r="O103" s="41">
        <f t="shared" si="11"/>
        <v>-10</v>
      </c>
      <c r="P103" s="41">
        <f t="shared" si="11"/>
        <v>-8</v>
      </c>
      <c r="Q103" s="41">
        <f t="shared" si="11"/>
        <v>0</v>
      </c>
      <c r="R103" s="41">
        <f t="shared" si="11"/>
        <v>0</v>
      </c>
      <c r="S103" s="41">
        <f t="shared" si="11"/>
        <v>0</v>
      </c>
      <c r="T103" s="41">
        <f t="shared" si="11"/>
        <v>0</v>
      </c>
      <c r="U103" s="41">
        <f t="shared" si="11"/>
        <v>0</v>
      </c>
      <c r="V103" s="41">
        <f t="shared" si="11"/>
        <v>0</v>
      </c>
      <c r="W103" s="41">
        <f t="shared" si="11"/>
        <v>0</v>
      </c>
      <c r="X103" s="41">
        <f t="shared" si="11"/>
        <v>0</v>
      </c>
      <c r="Y103" s="41">
        <f t="shared" si="11"/>
        <v>0</v>
      </c>
      <c r="Z103" s="41">
        <f t="shared" si="11"/>
        <v>0</v>
      </c>
      <c r="AA103" s="41">
        <f t="shared" si="11"/>
        <v>-30</v>
      </c>
      <c r="AB103" s="42">
        <f t="shared" si="11"/>
        <v>-15</v>
      </c>
    </row>
    <row r="104" spans="2:28" ht="16.5" thickTop="1" x14ac:dyDescent="0.25">
      <c r="B104" s="45" t="str">
        <f t="shared" si="4"/>
        <v>31.08.2022</v>
      </c>
      <c r="C104" s="62">
        <f t="shared" si="5"/>
        <v>0</v>
      </c>
      <c r="D104" s="63">
        <f t="shared" si="6"/>
        <v>-540</v>
      </c>
      <c r="E104" s="58">
        <f t="shared" si="11"/>
        <v>0</v>
      </c>
      <c r="F104" s="59">
        <f t="shared" si="11"/>
        <v>0</v>
      </c>
      <c r="G104" s="59">
        <f t="shared" si="11"/>
        <v>0</v>
      </c>
      <c r="H104" s="59">
        <f t="shared" si="11"/>
        <v>0</v>
      </c>
      <c r="I104" s="59">
        <f t="shared" si="11"/>
        <v>0</v>
      </c>
      <c r="J104" s="59">
        <f t="shared" si="11"/>
        <v>0</v>
      </c>
      <c r="K104" s="59">
        <f t="shared" si="11"/>
        <v>0</v>
      </c>
      <c r="L104" s="59">
        <f t="shared" si="11"/>
        <v>0</v>
      </c>
      <c r="M104" s="59">
        <f t="shared" si="11"/>
        <v>0</v>
      </c>
      <c r="N104" s="59">
        <f t="shared" si="11"/>
        <v>-23</v>
      </c>
      <c r="O104" s="59">
        <f t="shared" si="11"/>
        <v>-50</v>
      </c>
      <c r="P104" s="59">
        <f t="shared" si="11"/>
        <v>-50</v>
      </c>
      <c r="Q104" s="59">
        <f t="shared" si="11"/>
        <v>-50</v>
      </c>
      <c r="R104" s="59">
        <f t="shared" si="11"/>
        <v>-46</v>
      </c>
      <c r="S104" s="59">
        <f t="shared" si="11"/>
        <v>-50</v>
      </c>
      <c r="T104" s="59">
        <f t="shared" si="11"/>
        <v>-50</v>
      </c>
      <c r="U104" s="59">
        <f t="shared" si="11"/>
        <v>-50</v>
      </c>
      <c r="V104" s="59">
        <f t="shared" si="11"/>
        <v>-50</v>
      </c>
      <c r="W104" s="59">
        <f t="shared" si="11"/>
        <v>-40</v>
      </c>
      <c r="X104" s="59">
        <f t="shared" si="11"/>
        <v>-43</v>
      </c>
      <c r="Y104" s="59">
        <f t="shared" si="11"/>
        <v>-38</v>
      </c>
      <c r="Z104" s="59">
        <f t="shared" si="11"/>
        <v>0</v>
      </c>
      <c r="AA104" s="59">
        <f t="shared" si="11"/>
        <v>0</v>
      </c>
      <c r="AB104" s="60">
        <f t="shared" si="11"/>
        <v>0</v>
      </c>
    </row>
    <row r="105" spans="2:28" x14ac:dyDescent="0.25">
      <c r="C105" s="16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85" zoomScaleNormal="85" workbookViewId="0">
      <selection activeCell="E33" sqref="E33:AB33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9.7109375" style="1" bestFit="1" customWidth="1"/>
    <col min="5" max="16384" width="9.140625" style="1"/>
  </cols>
  <sheetData>
    <row r="2" spans="2:28" ht="19.5" thickBot="1" x14ac:dyDescent="0.3">
      <c r="B2" s="80" t="s">
        <v>36</v>
      </c>
      <c r="C2" s="82" t="s">
        <v>37</v>
      </c>
      <c r="D2" s="83"/>
      <c r="E2" s="86" t="s">
        <v>38</v>
      </c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7"/>
    </row>
    <row r="3" spans="2:28" ht="15.75" customHeight="1" thickTop="1" thickBot="1" x14ac:dyDescent="0.3">
      <c r="B3" s="81"/>
      <c r="C3" s="84"/>
      <c r="D3" s="85"/>
      <c r="E3" s="35" t="s">
        <v>2</v>
      </c>
      <c r="F3" s="36" t="s">
        <v>3</v>
      </c>
      <c r="G3" s="36" t="s">
        <v>4</v>
      </c>
      <c r="H3" s="36" t="s">
        <v>5</v>
      </c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36" t="s">
        <v>15</v>
      </c>
      <c r="S3" s="37" t="s">
        <v>16</v>
      </c>
      <c r="T3" s="36" t="s">
        <v>17</v>
      </c>
      <c r="U3" s="36" t="s">
        <v>18</v>
      </c>
      <c r="V3" s="36" t="s">
        <v>19</v>
      </c>
      <c r="W3" s="36" t="s">
        <v>20</v>
      </c>
      <c r="X3" s="36" t="s">
        <v>21</v>
      </c>
      <c r="Y3" s="36" t="s">
        <v>22</v>
      </c>
      <c r="Z3" s="36" t="s">
        <v>23</v>
      </c>
      <c r="AA3" s="36" t="s">
        <v>24</v>
      </c>
      <c r="AB3" s="38" t="s">
        <v>25</v>
      </c>
    </row>
    <row r="4" spans="2:28" ht="17.25" thickTop="1" thickBot="1" x14ac:dyDescent="0.3">
      <c r="B4" s="39" t="str">
        <f>'Angazirana aFRR energija'!B4</f>
        <v>01.08.2022</v>
      </c>
      <c r="C4" s="76">
        <f>SUM(E4:AB4)</f>
        <v>654.4215999999999</v>
      </c>
      <c r="D4" s="77"/>
      <c r="E4" s="50">
        <v>-3.4908000000000001</v>
      </c>
      <c r="F4" s="51">
        <v>13.4367</v>
      </c>
      <c r="G4" s="51">
        <v>13.3658</v>
      </c>
      <c r="H4" s="51">
        <v>25.229500000000002</v>
      </c>
      <c r="I4" s="51">
        <v>24.674600000000002</v>
      </c>
      <c r="J4" s="51">
        <v>10.269399999999999</v>
      </c>
      <c r="K4" s="51">
        <v>36.188699999999997</v>
      </c>
      <c r="L4" s="51">
        <v>71.865899999999996</v>
      </c>
      <c r="M4" s="51">
        <v>63.812100000000001</v>
      </c>
      <c r="N4" s="51">
        <v>78.490300000000005</v>
      </c>
      <c r="O4" s="51">
        <v>48.008899999999997</v>
      </c>
      <c r="P4" s="51">
        <v>76.587699999999998</v>
      </c>
      <c r="Q4" s="51">
        <v>62.431699999999999</v>
      </c>
      <c r="R4" s="52">
        <v>59.725999999999999</v>
      </c>
      <c r="S4" s="53">
        <v>66.319299999999998</v>
      </c>
      <c r="T4" s="41">
        <v>52.010199999999998</v>
      </c>
      <c r="U4" s="41">
        <v>-5.5503</v>
      </c>
      <c r="V4" s="41">
        <v>0.63090000000000002</v>
      </c>
      <c r="W4" s="41">
        <v>-6.0250000000000004</v>
      </c>
      <c r="X4" s="41">
        <v>-7.0156000000000001</v>
      </c>
      <c r="Y4" s="41">
        <v>-12.9201</v>
      </c>
      <c r="Z4" s="41">
        <v>-3.4224999999999999</v>
      </c>
      <c r="AA4" s="41">
        <v>-5.6696999999999997</v>
      </c>
      <c r="AB4" s="42">
        <v>-4.5320999999999998</v>
      </c>
    </row>
    <row r="5" spans="2:28" ht="17.25" thickTop="1" thickBot="1" x14ac:dyDescent="0.3">
      <c r="B5" s="43" t="str">
        <f>'Angazirana aFRR energija'!B5</f>
        <v>02.08.2022</v>
      </c>
      <c r="C5" s="76">
        <f t="shared" ref="C5:C34" si="0">SUM(E5:AB5)</f>
        <v>411.82920000000001</v>
      </c>
      <c r="D5" s="77"/>
      <c r="E5" s="54">
        <v>-5.2013999999999996</v>
      </c>
      <c r="F5" s="41">
        <v>14.5768</v>
      </c>
      <c r="G5" s="41">
        <v>8.4285999999999994</v>
      </c>
      <c r="H5" s="41">
        <v>20.9176</v>
      </c>
      <c r="I5" s="41">
        <v>2.7027000000000001</v>
      </c>
      <c r="J5" s="41">
        <v>6.3045999999999998</v>
      </c>
      <c r="K5" s="41">
        <v>5.1055000000000001</v>
      </c>
      <c r="L5" s="41">
        <v>17.2301</v>
      </c>
      <c r="M5" s="41">
        <v>3.0463</v>
      </c>
      <c r="N5" s="41">
        <v>-7.3967999999999998</v>
      </c>
      <c r="O5" s="41">
        <v>16.193999999999999</v>
      </c>
      <c r="P5" s="41">
        <v>35.987200000000001</v>
      </c>
      <c r="Q5" s="41">
        <v>33.779899999999998</v>
      </c>
      <c r="R5" s="41">
        <v>25.250399999999999</v>
      </c>
      <c r="S5" s="41">
        <v>36.687100000000001</v>
      </c>
      <c r="T5" s="41">
        <v>73.276700000000005</v>
      </c>
      <c r="U5" s="41">
        <v>41.408099999999997</v>
      </c>
      <c r="V5" s="41">
        <v>52.201500000000003</v>
      </c>
      <c r="W5" s="41">
        <v>26.296199999999999</v>
      </c>
      <c r="X5" s="41">
        <v>23.453299999999999</v>
      </c>
      <c r="Y5" s="41">
        <v>3.4908999999999999</v>
      </c>
      <c r="Z5" s="41">
        <v>-3.2158000000000002</v>
      </c>
      <c r="AA5" s="41">
        <v>-13.036</v>
      </c>
      <c r="AB5" s="42">
        <v>-5.6582999999999997</v>
      </c>
    </row>
    <row r="6" spans="2:28" ht="17.25" thickTop="1" thickBot="1" x14ac:dyDescent="0.3">
      <c r="B6" s="43" t="str">
        <f>'Angazirana aFRR energija'!B6</f>
        <v>03.08.2022</v>
      </c>
      <c r="C6" s="76">
        <f t="shared" si="0"/>
        <v>363.19220000000001</v>
      </c>
      <c r="D6" s="77"/>
      <c r="E6" s="54">
        <v>6.8776000000000002</v>
      </c>
      <c r="F6" s="41">
        <v>38.398499999999999</v>
      </c>
      <c r="G6" s="41">
        <v>42.023200000000003</v>
      </c>
      <c r="H6" s="41">
        <v>57.972700000000003</v>
      </c>
      <c r="I6" s="41">
        <v>43.186399999999999</v>
      </c>
      <c r="J6" s="41">
        <v>41.309800000000003</v>
      </c>
      <c r="K6" s="41">
        <v>52.8919</v>
      </c>
      <c r="L6" s="41">
        <v>75.189599999999999</v>
      </c>
      <c r="M6" s="41">
        <v>17.7151</v>
      </c>
      <c r="N6" s="41">
        <v>26.147300000000001</v>
      </c>
      <c r="O6" s="41">
        <v>35.514899999999997</v>
      </c>
      <c r="P6" s="41">
        <v>-0.53359999999999996</v>
      </c>
      <c r="Q6" s="41">
        <v>-0.78590000000000004</v>
      </c>
      <c r="R6" s="41">
        <v>8.1602999999999994</v>
      </c>
      <c r="S6" s="41">
        <v>-6.5762</v>
      </c>
      <c r="T6" s="41">
        <v>-7.0251000000000001</v>
      </c>
      <c r="U6" s="41">
        <v>-9.6681000000000008</v>
      </c>
      <c r="V6" s="41">
        <v>4.2995000000000001</v>
      </c>
      <c r="W6" s="41">
        <v>-5.6093000000000002</v>
      </c>
      <c r="X6" s="41">
        <v>-6.8853999999999997</v>
      </c>
      <c r="Y6" s="41">
        <v>-18.792000000000002</v>
      </c>
      <c r="Z6" s="41">
        <v>-6.1672000000000002</v>
      </c>
      <c r="AA6" s="41">
        <v>-17.527799999999999</v>
      </c>
      <c r="AB6" s="42">
        <v>-6.9240000000000004</v>
      </c>
    </row>
    <row r="7" spans="2:28" ht="17.25" thickTop="1" thickBot="1" x14ac:dyDescent="0.3">
      <c r="B7" s="43" t="str">
        <f>'Angazirana aFRR energija'!B7</f>
        <v>04.08.2022</v>
      </c>
      <c r="C7" s="76">
        <f t="shared" si="0"/>
        <v>86.954299999999961</v>
      </c>
      <c r="D7" s="77"/>
      <c r="E7" s="54">
        <v>-4.5477999999999996</v>
      </c>
      <c r="F7" s="41">
        <v>-6.2122000000000002</v>
      </c>
      <c r="G7" s="41">
        <v>5.1094999999999997</v>
      </c>
      <c r="H7" s="41">
        <v>26.436399999999999</v>
      </c>
      <c r="I7" s="41">
        <v>32.7545</v>
      </c>
      <c r="J7" s="41">
        <v>22.153300000000002</v>
      </c>
      <c r="K7" s="41">
        <v>29.1157</v>
      </c>
      <c r="L7" s="41">
        <v>41.718400000000003</v>
      </c>
      <c r="M7" s="41">
        <v>10.4422</v>
      </c>
      <c r="N7" s="41">
        <v>-2.6688000000000001</v>
      </c>
      <c r="O7" s="41">
        <v>13.689</v>
      </c>
      <c r="P7" s="41">
        <v>-7.3451000000000004</v>
      </c>
      <c r="Q7" s="41">
        <v>-7.0506000000000002</v>
      </c>
      <c r="R7" s="41">
        <v>-4.8780000000000001</v>
      </c>
      <c r="S7" s="41">
        <v>-4.9898999999999996</v>
      </c>
      <c r="T7" s="41">
        <v>-5.5865999999999998</v>
      </c>
      <c r="U7" s="41">
        <v>-9.4657999999999998</v>
      </c>
      <c r="V7" s="41">
        <v>3.3250999999999999</v>
      </c>
      <c r="W7" s="41">
        <v>-11.131600000000001</v>
      </c>
      <c r="X7" s="41">
        <v>-8.1776999999999997</v>
      </c>
      <c r="Y7" s="41">
        <v>-7.0522</v>
      </c>
      <c r="Z7" s="41">
        <v>-3.8344999999999998</v>
      </c>
      <c r="AA7" s="41">
        <v>-8.9520999999999997</v>
      </c>
      <c r="AB7" s="42">
        <v>-5.8968999999999996</v>
      </c>
    </row>
    <row r="8" spans="2:28" ht="17.25" thickTop="1" thickBot="1" x14ac:dyDescent="0.3">
      <c r="B8" s="43" t="str">
        <f>'Angazirana aFRR energija'!B8</f>
        <v>05.08.2022</v>
      </c>
      <c r="C8" s="76">
        <f t="shared" si="0"/>
        <v>-83.499099999999999</v>
      </c>
      <c r="D8" s="77"/>
      <c r="E8" s="54">
        <v>-4.7099000000000002</v>
      </c>
      <c r="F8" s="41">
        <v>-6.3449</v>
      </c>
      <c r="G8" s="41">
        <v>-11.3657</v>
      </c>
      <c r="H8" s="41">
        <v>16.1922</v>
      </c>
      <c r="I8" s="55">
        <v>10.518800000000001</v>
      </c>
      <c r="J8" s="41">
        <v>-2.8832</v>
      </c>
      <c r="K8" s="41">
        <v>-4.9892000000000003</v>
      </c>
      <c r="L8" s="41">
        <v>18.918099999999999</v>
      </c>
      <c r="M8" s="41">
        <v>-8.6762999999999995</v>
      </c>
      <c r="N8" s="41">
        <v>-7.2393000000000001</v>
      </c>
      <c r="O8" s="41">
        <v>-7.8512000000000004</v>
      </c>
      <c r="P8" s="41">
        <v>-8.3521999999999998</v>
      </c>
      <c r="Q8" s="41">
        <v>-27.75</v>
      </c>
      <c r="R8" s="41">
        <v>-5.2847</v>
      </c>
      <c r="S8" s="41">
        <v>-5.5707000000000004</v>
      </c>
      <c r="T8" s="41">
        <v>-5.3418999999999999</v>
      </c>
      <c r="U8" s="41">
        <v>-5.7815000000000003</v>
      </c>
      <c r="V8" s="41">
        <v>7.8815</v>
      </c>
      <c r="W8" s="41">
        <v>-1.5096000000000001</v>
      </c>
      <c r="X8" s="41">
        <v>-2.5684999999999998</v>
      </c>
      <c r="Y8" s="41">
        <v>-3.6705999999999999</v>
      </c>
      <c r="Z8" s="41">
        <v>1.7658</v>
      </c>
      <c r="AA8" s="41">
        <v>-8.1102000000000007</v>
      </c>
      <c r="AB8" s="42">
        <v>-10.7759</v>
      </c>
    </row>
    <row r="9" spans="2:28" ht="17.25" thickTop="1" thickBot="1" x14ac:dyDescent="0.3">
      <c r="B9" s="43" t="str">
        <f>'Angazirana aFRR energija'!B9</f>
        <v>06.08.2022</v>
      </c>
      <c r="C9" s="76">
        <f t="shared" si="0"/>
        <v>-257.5061</v>
      </c>
      <c r="D9" s="77"/>
      <c r="E9" s="54">
        <v>-17.729800000000001</v>
      </c>
      <c r="F9" s="41">
        <v>-21.592500000000001</v>
      </c>
      <c r="G9" s="41">
        <v>-23.533200000000001</v>
      </c>
      <c r="H9" s="41">
        <v>-23.354900000000001</v>
      </c>
      <c r="I9" s="41">
        <v>-23.5444</v>
      </c>
      <c r="J9" s="41">
        <v>-20.7179</v>
      </c>
      <c r="K9" s="41">
        <v>-5.4875999999999996</v>
      </c>
      <c r="L9" s="41">
        <v>-3.5905999999999998</v>
      </c>
      <c r="M9" s="41">
        <v>-5.2256</v>
      </c>
      <c r="N9" s="41">
        <v>-19.822900000000001</v>
      </c>
      <c r="O9" s="41">
        <v>-18.187000000000001</v>
      </c>
      <c r="P9" s="41">
        <v>-5.7526999999999999</v>
      </c>
      <c r="Q9" s="41">
        <v>-15.297499999999999</v>
      </c>
      <c r="R9" s="41">
        <v>-4.8730000000000002</v>
      </c>
      <c r="S9" s="41">
        <v>-6.8539000000000003</v>
      </c>
      <c r="T9" s="41">
        <v>-5.3205999999999998</v>
      </c>
      <c r="U9" s="41">
        <v>-5.3860000000000001</v>
      </c>
      <c r="V9" s="41">
        <v>-8.1462000000000003</v>
      </c>
      <c r="W9" s="41">
        <v>-3.6459000000000001</v>
      </c>
      <c r="X9" s="41">
        <v>-3.1804000000000001</v>
      </c>
      <c r="Y9" s="41">
        <v>-4.1428000000000003</v>
      </c>
      <c r="Z9" s="41">
        <v>-1.9583999999999999</v>
      </c>
      <c r="AA9" s="41">
        <v>-3.899</v>
      </c>
      <c r="AB9" s="42">
        <v>-6.2633000000000001</v>
      </c>
    </row>
    <row r="10" spans="2:28" ht="17.25" thickTop="1" thickBot="1" x14ac:dyDescent="0.3">
      <c r="B10" s="43" t="str">
        <f>'Angazirana aFRR energija'!B10</f>
        <v>07.08.2022</v>
      </c>
      <c r="C10" s="76">
        <f t="shared" si="0"/>
        <v>-240.16469999999998</v>
      </c>
      <c r="D10" s="77"/>
      <c r="E10" s="54">
        <v>-23.004200000000001</v>
      </c>
      <c r="F10" s="41">
        <v>-18.023599999999998</v>
      </c>
      <c r="G10" s="41">
        <v>-22.3765</v>
      </c>
      <c r="H10" s="41">
        <v>-34.815100000000001</v>
      </c>
      <c r="I10" s="41">
        <v>-15.989100000000001</v>
      </c>
      <c r="J10" s="41">
        <v>-14.687900000000001</v>
      </c>
      <c r="K10" s="41">
        <v>-5.1135999999999999</v>
      </c>
      <c r="L10" s="41">
        <v>-6.8423999999999996</v>
      </c>
      <c r="M10" s="41">
        <v>-8.7507999999999999</v>
      </c>
      <c r="N10" s="41">
        <v>-6.9401000000000002</v>
      </c>
      <c r="O10" s="41">
        <v>-7.3292000000000002</v>
      </c>
      <c r="P10" s="41">
        <v>4.2351999999999999</v>
      </c>
      <c r="Q10" s="41">
        <v>-15.379899999999999</v>
      </c>
      <c r="R10" s="41">
        <v>-5.5934999999999997</v>
      </c>
      <c r="S10" s="41">
        <v>-6.4819000000000004</v>
      </c>
      <c r="T10" s="41">
        <v>-6.7015000000000002</v>
      </c>
      <c r="U10" s="41">
        <v>-5.1428000000000003</v>
      </c>
      <c r="V10" s="41">
        <v>-6.2419000000000002</v>
      </c>
      <c r="W10" s="41">
        <v>-5.9532999999999996</v>
      </c>
      <c r="X10" s="41">
        <v>-8.4835999999999991</v>
      </c>
      <c r="Y10" s="41">
        <v>-17.443899999999999</v>
      </c>
      <c r="Z10" s="41">
        <v>7.5564999999999998</v>
      </c>
      <c r="AA10" s="41">
        <v>-6.0198999999999998</v>
      </c>
      <c r="AB10" s="42">
        <v>-4.6417000000000002</v>
      </c>
    </row>
    <row r="11" spans="2:28" ht="17.25" thickTop="1" thickBot="1" x14ac:dyDescent="0.3">
      <c r="B11" s="43" t="str">
        <f>'Angazirana aFRR energija'!B11</f>
        <v>08.08.2022</v>
      </c>
      <c r="C11" s="76">
        <f t="shared" si="0"/>
        <v>27.845900000000018</v>
      </c>
      <c r="D11" s="77"/>
      <c r="E11" s="54">
        <v>-7.5486000000000004</v>
      </c>
      <c r="F11" s="41">
        <v>5.9786000000000001</v>
      </c>
      <c r="G11" s="41">
        <v>8.4786000000000001</v>
      </c>
      <c r="H11" s="41">
        <v>29.260999999999999</v>
      </c>
      <c r="I11" s="41">
        <v>34.421500000000002</v>
      </c>
      <c r="J11" s="41">
        <v>29.0944</v>
      </c>
      <c r="K11" s="41">
        <v>31.253299999999999</v>
      </c>
      <c r="L11" s="41">
        <v>45.718299999999999</v>
      </c>
      <c r="M11" s="41">
        <v>2.5808</v>
      </c>
      <c r="N11" s="41">
        <v>-4.3144999999999998</v>
      </c>
      <c r="O11" s="41">
        <v>-7.9459999999999997</v>
      </c>
      <c r="P11" s="41">
        <v>-14.112500000000001</v>
      </c>
      <c r="Q11" s="41">
        <v>-7.1948999999999996</v>
      </c>
      <c r="R11" s="41">
        <v>-12.636799999999999</v>
      </c>
      <c r="S11" s="41">
        <v>-12.1921</v>
      </c>
      <c r="T11" s="41">
        <v>-9.1128999999999998</v>
      </c>
      <c r="U11" s="41">
        <v>-11.082800000000001</v>
      </c>
      <c r="V11" s="41">
        <v>-24.995000000000001</v>
      </c>
      <c r="W11" s="41">
        <v>-5.6877000000000004</v>
      </c>
      <c r="X11" s="41">
        <v>-9.0958000000000006</v>
      </c>
      <c r="Y11" s="41">
        <v>-14.197100000000001</v>
      </c>
      <c r="Z11" s="41">
        <v>-5.641</v>
      </c>
      <c r="AA11" s="41">
        <v>-6.0369999999999999</v>
      </c>
      <c r="AB11" s="42">
        <v>-7.1459000000000001</v>
      </c>
    </row>
    <row r="12" spans="2:28" ht="17.25" thickTop="1" thickBot="1" x14ac:dyDescent="0.3">
      <c r="B12" s="43" t="str">
        <f>'Angazirana aFRR energija'!B12</f>
        <v>09.08.2022</v>
      </c>
      <c r="C12" s="76">
        <f t="shared" si="0"/>
        <v>-146.82310000000001</v>
      </c>
      <c r="D12" s="77"/>
      <c r="E12" s="54">
        <v>-7.8074000000000003</v>
      </c>
      <c r="F12" s="41">
        <v>-23.473400000000002</v>
      </c>
      <c r="G12" s="41">
        <v>-19.119800000000001</v>
      </c>
      <c r="H12" s="41">
        <v>6.5796000000000001</v>
      </c>
      <c r="I12" s="41">
        <v>8.6074999999999999</v>
      </c>
      <c r="J12" s="41">
        <v>8.8795000000000002</v>
      </c>
      <c r="K12" s="41">
        <v>-3.2841999999999998</v>
      </c>
      <c r="L12" s="41">
        <v>19.4315</v>
      </c>
      <c r="M12" s="41">
        <v>-8.4368999999999996</v>
      </c>
      <c r="N12" s="41">
        <v>-7.8799000000000001</v>
      </c>
      <c r="O12" s="41">
        <v>-12.082800000000001</v>
      </c>
      <c r="P12" s="41">
        <v>-9.4895999999999994</v>
      </c>
      <c r="Q12" s="41">
        <v>-6.8059000000000003</v>
      </c>
      <c r="R12" s="41">
        <v>-6.6740000000000004</v>
      </c>
      <c r="S12" s="41">
        <v>-6.4659000000000004</v>
      </c>
      <c r="T12" s="41">
        <v>-6.2252999999999998</v>
      </c>
      <c r="U12" s="41">
        <v>-7.3964999999999996</v>
      </c>
      <c r="V12" s="41">
        <v>-4.5243000000000002</v>
      </c>
      <c r="W12" s="41">
        <v>0.77080000000000004</v>
      </c>
      <c r="X12" s="41">
        <v>-19.6448</v>
      </c>
      <c r="Y12" s="41">
        <v>-22.9999</v>
      </c>
      <c r="Z12" s="41">
        <v>-8.3589000000000002</v>
      </c>
      <c r="AA12" s="41">
        <v>-22.595600000000001</v>
      </c>
      <c r="AB12" s="42">
        <v>12.1731</v>
      </c>
    </row>
    <row r="13" spans="2:28" ht="17.25" thickTop="1" thickBot="1" x14ac:dyDescent="0.3">
      <c r="B13" s="43" t="str">
        <f>'Angazirana aFRR energija'!B13</f>
        <v>10.08.2022</v>
      </c>
      <c r="C13" s="76">
        <f t="shared" si="0"/>
        <v>192.10080000000002</v>
      </c>
      <c r="D13" s="77"/>
      <c r="E13" s="54">
        <v>24.941700000000001</v>
      </c>
      <c r="F13" s="41">
        <v>20.604700000000001</v>
      </c>
      <c r="G13" s="41">
        <v>15.606</v>
      </c>
      <c r="H13" s="41">
        <v>40.787500000000001</v>
      </c>
      <c r="I13" s="41">
        <v>36.728900000000003</v>
      </c>
      <c r="J13" s="41">
        <v>27.7029</v>
      </c>
      <c r="K13" s="41">
        <v>32.813600000000001</v>
      </c>
      <c r="L13" s="41">
        <v>55.945399999999999</v>
      </c>
      <c r="M13" s="41">
        <v>29.814900000000002</v>
      </c>
      <c r="N13" s="41">
        <v>-3.3698000000000001</v>
      </c>
      <c r="O13" s="41">
        <v>-9.9672999999999998</v>
      </c>
      <c r="P13" s="41">
        <v>-9.7251999999999992</v>
      </c>
      <c r="Q13" s="41">
        <v>-9.0121000000000002</v>
      </c>
      <c r="R13" s="41">
        <v>-10.3705</v>
      </c>
      <c r="S13" s="41">
        <v>0.85529999999999995</v>
      </c>
      <c r="T13" s="41">
        <v>-8.9673999999999996</v>
      </c>
      <c r="U13" s="41">
        <v>-12.819100000000001</v>
      </c>
      <c r="V13" s="41">
        <v>-8.6434999999999995</v>
      </c>
      <c r="W13" s="41">
        <v>-9.3146000000000004</v>
      </c>
      <c r="X13" s="41">
        <v>-7.8825000000000003</v>
      </c>
      <c r="Y13" s="41">
        <v>-7.0712999999999999</v>
      </c>
      <c r="Z13" s="41">
        <v>-0.46029999999999999</v>
      </c>
      <c r="AA13" s="41">
        <v>-6.7126999999999999</v>
      </c>
      <c r="AB13" s="42">
        <v>10.616199999999999</v>
      </c>
    </row>
    <row r="14" spans="2:28" ht="17.25" thickTop="1" thickBot="1" x14ac:dyDescent="0.3">
      <c r="B14" s="43" t="str">
        <f>'Angazirana aFRR energija'!B14</f>
        <v>11.08.2022</v>
      </c>
      <c r="C14" s="76">
        <f t="shared" si="0"/>
        <v>249.17959999999997</v>
      </c>
      <c r="D14" s="77"/>
      <c r="E14" s="54">
        <v>14.7445</v>
      </c>
      <c r="F14" s="41">
        <v>37.0548</v>
      </c>
      <c r="G14" s="41">
        <v>32.788899999999998</v>
      </c>
      <c r="H14" s="41">
        <v>48.617600000000003</v>
      </c>
      <c r="I14" s="41">
        <v>59.5169</v>
      </c>
      <c r="J14" s="41">
        <v>39.785899999999998</v>
      </c>
      <c r="K14" s="41">
        <v>39.120899999999999</v>
      </c>
      <c r="L14" s="41">
        <v>63.231000000000002</v>
      </c>
      <c r="M14" s="41">
        <v>30.771999999999998</v>
      </c>
      <c r="N14" s="41">
        <v>22.6294</v>
      </c>
      <c r="O14" s="41">
        <v>-8.5280000000000005</v>
      </c>
      <c r="P14" s="41">
        <v>-6.7785000000000002</v>
      </c>
      <c r="Q14" s="41">
        <v>-9.1487999999999996</v>
      </c>
      <c r="R14" s="41">
        <v>-8.6639999999999997</v>
      </c>
      <c r="S14" s="41">
        <v>-9.7840000000000007</v>
      </c>
      <c r="T14" s="41">
        <v>-8.1917000000000009</v>
      </c>
      <c r="U14" s="41">
        <v>-8.6798999999999999</v>
      </c>
      <c r="V14" s="41">
        <v>-5.0846</v>
      </c>
      <c r="W14" s="41">
        <v>-8.1745999999999999</v>
      </c>
      <c r="X14" s="41">
        <v>-12.350199999999999</v>
      </c>
      <c r="Y14" s="41">
        <v>-8.7201000000000004</v>
      </c>
      <c r="Z14" s="41">
        <v>-9.0244</v>
      </c>
      <c r="AA14" s="41">
        <v>-27.728300000000001</v>
      </c>
      <c r="AB14" s="42">
        <v>-8.2251999999999992</v>
      </c>
    </row>
    <row r="15" spans="2:28" ht="17.25" thickTop="1" thickBot="1" x14ac:dyDescent="0.3">
      <c r="B15" s="43" t="str">
        <f>'Angazirana aFRR energija'!B15</f>
        <v>12.08.2022</v>
      </c>
      <c r="C15" s="76">
        <f t="shared" si="0"/>
        <v>78.780000000000058</v>
      </c>
      <c r="D15" s="77"/>
      <c r="E15" s="54">
        <v>-3.5024999999999999</v>
      </c>
      <c r="F15" s="41">
        <v>12.4255</v>
      </c>
      <c r="G15" s="41">
        <v>21.3505</v>
      </c>
      <c r="H15" s="41">
        <v>40.750399999999999</v>
      </c>
      <c r="I15" s="41">
        <v>40.206499999999998</v>
      </c>
      <c r="J15" s="41">
        <v>23.656700000000001</v>
      </c>
      <c r="K15" s="41">
        <v>14.9214</v>
      </c>
      <c r="L15" s="41">
        <v>38.636800000000001</v>
      </c>
      <c r="M15" s="41">
        <v>-7.9447999999999999</v>
      </c>
      <c r="N15" s="41">
        <v>-8.1172000000000004</v>
      </c>
      <c r="O15" s="41">
        <v>-8.5374999999999996</v>
      </c>
      <c r="P15" s="41">
        <v>-8.3181999999999992</v>
      </c>
      <c r="Q15" s="41">
        <v>-11.589600000000001</v>
      </c>
      <c r="R15" s="41">
        <v>-17.4955</v>
      </c>
      <c r="S15" s="41">
        <v>-8.1509999999999998</v>
      </c>
      <c r="T15" s="41">
        <v>-7.2507000000000001</v>
      </c>
      <c r="U15" s="41">
        <v>-8.8841000000000001</v>
      </c>
      <c r="V15" s="41">
        <v>-4.2706</v>
      </c>
      <c r="W15" s="41">
        <v>14.876099999999999</v>
      </c>
      <c r="X15" s="41">
        <v>-5.9602000000000004</v>
      </c>
      <c r="Y15" s="41">
        <v>-7.6795</v>
      </c>
      <c r="Z15" s="41">
        <v>-7.5803000000000003</v>
      </c>
      <c r="AA15" s="41">
        <v>1.18</v>
      </c>
      <c r="AB15" s="42">
        <v>-13.9422</v>
      </c>
    </row>
    <row r="16" spans="2:28" ht="17.25" thickTop="1" thickBot="1" x14ac:dyDescent="0.3">
      <c r="B16" s="43" t="str">
        <f>'Angazirana aFRR energija'!B16</f>
        <v>13.08.2022</v>
      </c>
      <c r="C16" s="76">
        <f t="shared" si="0"/>
        <v>295.48520000000002</v>
      </c>
      <c r="D16" s="77"/>
      <c r="E16" s="54">
        <v>24.057600000000001</v>
      </c>
      <c r="F16" s="41">
        <v>53.218200000000003</v>
      </c>
      <c r="G16" s="41">
        <v>42.261400000000002</v>
      </c>
      <c r="H16" s="41">
        <v>62.988100000000003</v>
      </c>
      <c r="I16" s="41">
        <v>67.503399999999999</v>
      </c>
      <c r="J16" s="41">
        <v>46.241100000000003</v>
      </c>
      <c r="K16" s="41">
        <v>29.4313</v>
      </c>
      <c r="L16" s="41">
        <v>66.1126</v>
      </c>
      <c r="M16" s="41">
        <v>18.1768</v>
      </c>
      <c r="N16" s="41">
        <v>-8.1349</v>
      </c>
      <c r="O16" s="41">
        <v>-9.6151999999999997</v>
      </c>
      <c r="P16" s="41">
        <v>-8.0112000000000005</v>
      </c>
      <c r="Q16" s="41">
        <v>-6.4687999999999999</v>
      </c>
      <c r="R16" s="41">
        <v>-3.2311000000000001</v>
      </c>
      <c r="S16" s="41">
        <v>-7.5711000000000004</v>
      </c>
      <c r="T16" s="41">
        <v>-9.2340999999999998</v>
      </c>
      <c r="U16" s="41">
        <v>-13.267799999999999</v>
      </c>
      <c r="V16" s="41">
        <v>0.14130000000000001</v>
      </c>
      <c r="W16" s="41">
        <v>-9.4062000000000001</v>
      </c>
      <c r="X16" s="41">
        <v>-11.465999999999999</v>
      </c>
      <c r="Y16" s="41">
        <v>-8.2390000000000008</v>
      </c>
      <c r="Z16" s="41">
        <v>-7.7519</v>
      </c>
      <c r="AA16" s="41">
        <v>-3.9874999999999998</v>
      </c>
      <c r="AB16" s="42">
        <v>-8.2617999999999991</v>
      </c>
    </row>
    <row r="17" spans="2:28" ht="17.25" thickTop="1" thickBot="1" x14ac:dyDescent="0.3">
      <c r="B17" s="43" t="str">
        <f>'Angazirana aFRR energija'!B17</f>
        <v>14.08.2022</v>
      </c>
      <c r="C17" s="76">
        <f t="shared" si="0"/>
        <v>398.50489999999991</v>
      </c>
      <c r="D17" s="77"/>
      <c r="E17" s="40">
        <v>22.234200000000001</v>
      </c>
      <c r="F17" s="41">
        <v>52.7545</v>
      </c>
      <c r="G17" s="41">
        <v>32.860599999999998</v>
      </c>
      <c r="H17" s="41">
        <v>44.165599999999998</v>
      </c>
      <c r="I17" s="41">
        <v>58.019300000000001</v>
      </c>
      <c r="J17" s="41">
        <v>55.088799999999999</v>
      </c>
      <c r="K17" s="41">
        <v>65.967200000000005</v>
      </c>
      <c r="L17" s="41">
        <v>83.718500000000006</v>
      </c>
      <c r="M17" s="41">
        <v>38.294600000000003</v>
      </c>
      <c r="N17" s="41">
        <v>1.9073</v>
      </c>
      <c r="O17" s="41">
        <v>-8.4524000000000008</v>
      </c>
      <c r="P17" s="41">
        <v>-8.2952999999999992</v>
      </c>
      <c r="Q17" s="41">
        <v>-9.7772000000000006</v>
      </c>
      <c r="R17" s="41">
        <v>-17.1737</v>
      </c>
      <c r="S17" s="41">
        <v>-8.0912000000000006</v>
      </c>
      <c r="T17" s="41">
        <v>-1.6693</v>
      </c>
      <c r="U17" s="41">
        <v>-7.3577000000000004</v>
      </c>
      <c r="V17" s="41">
        <v>-7.1924000000000001</v>
      </c>
      <c r="W17" s="41">
        <v>-5.5305</v>
      </c>
      <c r="X17" s="41">
        <v>-7.9154</v>
      </c>
      <c r="Y17" s="41">
        <v>-7.1833999999999998</v>
      </c>
      <c r="Z17" s="41">
        <v>-3.7685</v>
      </c>
      <c r="AA17" s="41">
        <v>-2.0015999999999998</v>
      </c>
      <c r="AB17" s="42">
        <v>37.902900000000002</v>
      </c>
    </row>
    <row r="18" spans="2:28" ht="17.25" thickTop="1" thickBot="1" x14ac:dyDescent="0.3">
      <c r="B18" s="43" t="str">
        <f>'Angazirana aFRR energija'!B18</f>
        <v>15.08.2022</v>
      </c>
      <c r="C18" s="76">
        <f t="shared" si="0"/>
        <v>626.88839999999993</v>
      </c>
      <c r="D18" s="77"/>
      <c r="E18" s="54">
        <v>63.597099999999998</v>
      </c>
      <c r="F18" s="41">
        <v>96.915099999999995</v>
      </c>
      <c r="G18" s="41">
        <v>78.023200000000003</v>
      </c>
      <c r="H18" s="41">
        <v>91.963099999999997</v>
      </c>
      <c r="I18" s="41">
        <v>89.125200000000007</v>
      </c>
      <c r="J18" s="41">
        <v>68.324200000000005</v>
      </c>
      <c r="K18" s="41">
        <v>62.288400000000003</v>
      </c>
      <c r="L18" s="41">
        <v>77.240300000000005</v>
      </c>
      <c r="M18" s="41">
        <v>31.736000000000001</v>
      </c>
      <c r="N18" s="41">
        <v>31.965900000000001</v>
      </c>
      <c r="O18" s="41">
        <v>19.5596</v>
      </c>
      <c r="P18" s="41">
        <v>26.7532</v>
      </c>
      <c r="Q18" s="41">
        <v>14.398</v>
      </c>
      <c r="R18" s="41">
        <v>-2.7044999999999999</v>
      </c>
      <c r="S18" s="41">
        <v>-7.5895000000000001</v>
      </c>
      <c r="T18" s="41">
        <v>-10.599600000000001</v>
      </c>
      <c r="U18" s="41">
        <v>-8.4215999999999998</v>
      </c>
      <c r="V18" s="41">
        <v>-10.425599999999999</v>
      </c>
      <c r="W18" s="41">
        <v>-9.3112999999999992</v>
      </c>
      <c r="X18" s="41">
        <v>-15.9429</v>
      </c>
      <c r="Y18" s="41">
        <v>-21.972799999999999</v>
      </c>
      <c r="Z18" s="41">
        <v>-9.2231000000000005</v>
      </c>
      <c r="AA18" s="41">
        <v>-19.819199999999999</v>
      </c>
      <c r="AB18" s="42">
        <v>-8.9908000000000001</v>
      </c>
    </row>
    <row r="19" spans="2:28" ht="17.25" thickTop="1" thickBot="1" x14ac:dyDescent="0.3">
      <c r="B19" s="43" t="str">
        <f>'Angazirana aFRR energija'!B19</f>
        <v>16.08.2022</v>
      </c>
      <c r="C19" s="76">
        <f t="shared" si="0"/>
        <v>-8.0365999999999893</v>
      </c>
      <c r="D19" s="77"/>
      <c r="E19" s="54">
        <v>-16.6663</v>
      </c>
      <c r="F19" s="41">
        <v>7.9810999999999996</v>
      </c>
      <c r="G19" s="41">
        <v>0.68300000000000005</v>
      </c>
      <c r="H19" s="41">
        <v>27.3323</v>
      </c>
      <c r="I19" s="41">
        <v>23.8704</v>
      </c>
      <c r="J19" s="41">
        <v>4.2755000000000001</v>
      </c>
      <c r="K19" s="41">
        <v>6.601</v>
      </c>
      <c r="L19" s="41">
        <v>41.774700000000003</v>
      </c>
      <c r="M19" s="41">
        <v>-5.2843999999999998</v>
      </c>
      <c r="N19" s="41">
        <v>-6.5248999999999997</v>
      </c>
      <c r="O19" s="41">
        <v>-7.1744000000000003</v>
      </c>
      <c r="P19" s="41">
        <v>-7.0037000000000003</v>
      </c>
      <c r="Q19" s="41">
        <v>-10.7624</v>
      </c>
      <c r="R19" s="41">
        <v>-13.769</v>
      </c>
      <c r="S19" s="41">
        <v>-8.5417000000000005</v>
      </c>
      <c r="T19" s="41">
        <v>-3.1507999999999998</v>
      </c>
      <c r="U19" s="41">
        <v>3.1539999999999999</v>
      </c>
      <c r="V19" s="41">
        <v>-6.0784000000000002</v>
      </c>
      <c r="W19" s="41">
        <v>1.1074999999999999</v>
      </c>
      <c r="X19" s="41">
        <v>-7.3098999999999998</v>
      </c>
      <c r="Y19" s="41">
        <v>-15.252000000000001</v>
      </c>
      <c r="Z19" s="41">
        <v>-6.9394999999999998</v>
      </c>
      <c r="AA19" s="41">
        <v>-8.6367999999999991</v>
      </c>
      <c r="AB19" s="42">
        <v>-1.7219</v>
      </c>
    </row>
    <row r="20" spans="2:28" ht="17.25" thickTop="1" thickBot="1" x14ac:dyDescent="0.3">
      <c r="B20" s="43" t="str">
        <f>'Angazirana aFRR energija'!B20</f>
        <v>17.08.2022</v>
      </c>
      <c r="C20" s="76">
        <f t="shared" si="0"/>
        <v>427.13549999999998</v>
      </c>
      <c r="D20" s="77"/>
      <c r="E20" s="54">
        <v>17.406300000000002</v>
      </c>
      <c r="F20" s="41">
        <v>62.542499999999997</v>
      </c>
      <c r="G20" s="41">
        <v>44.308799999999998</v>
      </c>
      <c r="H20" s="41">
        <v>64.953800000000001</v>
      </c>
      <c r="I20" s="41">
        <v>64.512900000000002</v>
      </c>
      <c r="J20" s="41">
        <v>49.256300000000003</v>
      </c>
      <c r="K20" s="41">
        <v>46.003399999999999</v>
      </c>
      <c r="L20" s="41">
        <v>91.725099999999998</v>
      </c>
      <c r="M20" s="41">
        <v>28.3704</v>
      </c>
      <c r="N20" s="41">
        <v>21.9618</v>
      </c>
      <c r="O20" s="41">
        <v>-23.314299999999999</v>
      </c>
      <c r="P20" s="41">
        <v>2.2671000000000001</v>
      </c>
      <c r="Q20" s="41">
        <v>-5.6590999999999996</v>
      </c>
      <c r="R20" s="41">
        <v>-1.0900000000000001</v>
      </c>
      <c r="S20" s="41">
        <v>-0.25169999999999998</v>
      </c>
      <c r="T20" s="41">
        <v>-1.8704000000000001</v>
      </c>
      <c r="U20" s="41">
        <v>-3.88</v>
      </c>
      <c r="V20" s="41">
        <v>-2.8647999999999998</v>
      </c>
      <c r="W20" s="41">
        <v>-4.1749999999999998</v>
      </c>
      <c r="X20" s="41">
        <v>-6.4496000000000002</v>
      </c>
      <c r="Y20" s="41">
        <v>-5.6512000000000002</v>
      </c>
      <c r="Z20" s="41">
        <v>-3.9876999999999998</v>
      </c>
      <c r="AA20" s="41">
        <v>-5.5670999999999999</v>
      </c>
      <c r="AB20" s="42">
        <v>-1.4119999999999999</v>
      </c>
    </row>
    <row r="21" spans="2:28" ht="17.25" thickTop="1" thickBot="1" x14ac:dyDescent="0.3">
      <c r="B21" s="43" t="str">
        <f>'Angazirana aFRR energija'!B21</f>
        <v>18.08.2022</v>
      </c>
      <c r="C21" s="76">
        <f t="shared" si="0"/>
        <v>-130.80299999999994</v>
      </c>
      <c r="D21" s="77"/>
      <c r="E21" s="54">
        <v>2.8927999999999998</v>
      </c>
      <c r="F21" s="41">
        <v>3.1133000000000002</v>
      </c>
      <c r="G21" s="41">
        <v>-0.94120000000000004</v>
      </c>
      <c r="H21" s="41">
        <v>-3.4054000000000002</v>
      </c>
      <c r="I21" s="41">
        <v>-3.8976000000000002</v>
      </c>
      <c r="J21" s="41">
        <v>-3.4003000000000001</v>
      </c>
      <c r="K21" s="41">
        <v>-4.8186</v>
      </c>
      <c r="L21" s="41">
        <v>-5.7374000000000001</v>
      </c>
      <c r="M21" s="41">
        <v>-13.2149</v>
      </c>
      <c r="N21" s="41">
        <v>-27.852799999999998</v>
      </c>
      <c r="O21" s="41">
        <v>-19.7181</v>
      </c>
      <c r="P21" s="41">
        <v>-3.5834999999999999</v>
      </c>
      <c r="Q21" s="41">
        <v>-4.6577999999999999</v>
      </c>
      <c r="R21" s="41">
        <v>-5.0198</v>
      </c>
      <c r="S21" s="41">
        <v>-3.9014000000000002</v>
      </c>
      <c r="T21" s="41">
        <v>-3.6960999999999999</v>
      </c>
      <c r="U21" s="41">
        <v>6.2325999999999997</v>
      </c>
      <c r="V21" s="41">
        <v>-17.631</v>
      </c>
      <c r="W21" s="41">
        <v>-18.661300000000001</v>
      </c>
      <c r="X21" s="41">
        <v>-0.87290000000000001</v>
      </c>
      <c r="Y21" s="41">
        <v>-1.3489</v>
      </c>
      <c r="Z21" s="41">
        <v>4.0773999999999999</v>
      </c>
      <c r="AA21" s="41">
        <v>-0.71899999999999997</v>
      </c>
      <c r="AB21" s="42">
        <v>-4.0411000000000001</v>
      </c>
    </row>
    <row r="22" spans="2:28" ht="17.25" thickTop="1" thickBot="1" x14ac:dyDescent="0.3">
      <c r="B22" s="43" t="str">
        <f>'Angazirana aFRR energija'!B22</f>
        <v>19.08.2022</v>
      </c>
      <c r="C22" s="76">
        <f t="shared" si="0"/>
        <v>55.077700000000021</v>
      </c>
      <c r="D22" s="77"/>
      <c r="E22" s="54">
        <v>5.3178000000000001</v>
      </c>
      <c r="F22" s="41">
        <v>15.2493</v>
      </c>
      <c r="G22" s="41">
        <v>16.011700000000001</v>
      </c>
      <c r="H22" s="41">
        <v>30.154299999999999</v>
      </c>
      <c r="I22" s="41">
        <v>26.8886</v>
      </c>
      <c r="J22" s="41">
        <v>6.7316000000000003</v>
      </c>
      <c r="K22" s="41">
        <v>25.433199999999999</v>
      </c>
      <c r="L22" s="41">
        <v>43.814500000000002</v>
      </c>
      <c r="M22" s="41">
        <v>11.894500000000001</v>
      </c>
      <c r="N22" s="41">
        <v>-7.5869999999999997</v>
      </c>
      <c r="O22" s="41">
        <v>-11.1182</v>
      </c>
      <c r="P22" s="41">
        <v>-8.64</v>
      </c>
      <c r="Q22" s="41">
        <v>-17.720700000000001</v>
      </c>
      <c r="R22" s="41">
        <v>-16.403199999999998</v>
      </c>
      <c r="S22" s="41">
        <v>-11.5923</v>
      </c>
      <c r="T22" s="41">
        <v>-11.3444</v>
      </c>
      <c r="U22" s="41">
        <v>-3.9239999999999999</v>
      </c>
      <c r="V22" s="41">
        <v>-25.734400000000001</v>
      </c>
      <c r="W22" s="41">
        <v>-4.3254999999999999</v>
      </c>
      <c r="X22" s="41">
        <v>-4.1588000000000003</v>
      </c>
      <c r="Y22" s="41">
        <v>-0.94330000000000003</v>
      </c>
      <c r="Z22" s="41">
        <v>-2.2946</v>
      </c>
      <c r="AA22" s="41">
        <v>-4.3151999999999999</v>
      </c>
      <c r="AB22" s="42">
        <v>3.6838000000000002</v>
      </c>
    </row>
    <row r="23" spans="2:28" ht="17.25" thickTop="1" thickBot="1" x14ac:dyDescent="0.3">
      <c r="B23" s="43" t="str">
        <f>'Angazirana aFRR energija'!B23</f>
        <v>20.08.2022</v>
      </c>
      <c r="C23" s="76">
        <f t="shared" si="0"/>
        <v>6.0898000000000057</v>
      </c>
      <c r="D23" s="77"/>
      <c r="E23" s="54">
        <v>-6.9596999999999998</v>
      </c>
      <c r="F23" s="41">
        <v>5.7721999999999998</v>
      </c>
      <c r="G23" s="41">
        <v>-10.997400000000001</v>
      </c>
      <c r="H23" s="41">
        <v>4.1943000000000001</v>
      </c>
      <c r="I23" s="41">
        <v>4.5164999999999997</v>
      </c>
      <c r="J23" s="41">
        <v>-2.8405</v>
      </c>
      <c r="K23" s="41">
        <v>8.8376000000000001</v>
      </c>
      <c r="L23" s="41">
        <v>27.1157</v>
      </c>
      <c r="M23" s="41">
        <v>-16.606999999999999</v>
      </c>
      <c r="N23" s="41">
        <v>-8.6891999999999996</v>
      </c>
      <c r="O23" s="41">
        <v>-11.990500000000001</v>
      </c>
      <c r="P23" s="41">
        <v>-8.1645000000000003</v>
      </c>
      <c r="Q23" s="41">
        <v>7.9862000000000002</v>
      </c>
      <c r="R23" s="41">
        <v>-9.7218999999999998</v>
      </c>
      <c r="S23" s="41">
        <v>-10.154</v>
      </c>
      <c r="T23" s="41">
        <v>-8.4388000000000005</v>
      </c>
      <c r="U23" s="41">
        <v>-7.0777999999999999</v>
      </c>
      <c r="V23" s="41">
        <v>-8.7248999999999999</v>
      </c>
      <c r="W23" s="41">
        <v>21.051300000000001</v>
      </c>
      <c r="X23" s="41">
        <v>3.2050000000000001</v>
      </c>
      <c r="Y23" s="41">
        <v>-6.6510999999999996</v>
      </c>
      <c r="Z23" s="41">
        <v>9.7637</v>
      </c>
      <c r="AA23" s="41">
        <v>9.5251000000000001</v>
      </c>
      <c r="AB23" s="42">
        <v>21.139500000000002</v>
      </c>
    </row>
    <row r="24" spans="2:28" ht="17.25" thickTop="1" thickBot="1" x14ac:dyDescent="0.3">
      <c r="B24" s="43" t="str">
        <f>'Angazirana aFRR energija'!B24</f>
        <v>21.08.2022</v>
      </c>
      <c r="C24" s="76">
        <f t="shared" si="0"/>
        <v>626.1887999999999</v>
      </c>
      <c r="D24" s="77"/>
      <c r="E24" s="54">
        <v>42.764099999999999</v>
      </c>
      <c r="F24" s="41">
        <v>45.8459</v>
      </c>
      <c r="G24" s="41">
        <v>37.571300000000001</v>
      </c>
      <c r="H24" s="41">
        <v>65.332300000000004</v>
      </c>
      <c r="I24" s="41">
        <v>66.516400000000004</v>
      </c>
      <c r="J24" s="41">
        <v>55.964100000000002</v>
      </c>
      <c r="K24" s="41">
        <v>52.2804</v>
      </c>
      <c r="L24" s="41">
        <v>53.464300000000001</v>
      </c>
      <c r="M24" s="41">
        <v>34.3401</v>
      </c>
      <c r="N24" s="41">
        <v>27.119499999999999</v>
      </c>
      <c r="O24" s="41">
        <v>9.7626000000000008</v>
      </c>
      <c r="P24" s="41">
        <v>10.1959</v>
      </c>
      <c r="Q24" s="41">
        <v>10.2064</v>
      </c>
      <c r="R24" s="41">
        <v>5.3242000000000003</v>
      </c>
      <c r="S24" s="41">
        <v>-2.5796000000000001</v>
      </c>
      <c r="T24" s="41">
        <v>20.894600000000001</v>
      </c>
      <c r="U24" s="41">
        <v>-6.8463000000000003</v>
      </c>
      <c r="V24" s="41">
        <v>-6.0206</v>
      </c>
      <c r="W24" s="41">
        <v>-5.8611000000000004</v>
      </c>
      <c r="X24" s="41">
        <v>-0.47220000000000001</v>
      </c>
      <c r="Y24" s="41">
        <v>14.406499999999999</v>
      </c>
      <c r="Z24" s="41">
        <v>-0.84379999999999999</v>
      </c>
      <c r="AA24" s="41">
        <v>39.696300000000001</v>
      </c>
      <c r="AB24" s="42">
        <v>57.127499999999998</v>
      </c>
    </row>
    <row r="25" spans="2:28" ht="17.25" thickTop="1" thickBot="1" x14ac:dyDescent="0.3">
      <c r="B25" s="43" t="str">
        <f>'Angazirana aFRR energija'!B25</f>
        <v>22.08.2022</v>
      </c>
      <c r="C25" s="76">
        <f t="shared" si="0"/>
        <v>619.5440000000001</v>
      </c>
      <c r="D25" s="77"/>
      <c r="E25" s="54">
        <v>51.438499999999998</v>
      </c>
      <c r="F25" s="41">
        <v>74.263099999999994</v>
      </c>
      <c r="G25" s="41">
        <v>66.163300000000007</v>
      </c>
      <c r="H25" s="41">
        <v>83.594700000000003</v>
      </c>
      <c r="I25" s="41">
        <v>75.756799999999998</v>
      </c>
      <c r="J25" s="41">
        <v>51.654200000000003</v>
      </c>
      <c r="K25" s="41">
        <v>57.316699999999997</v>
      </c>
      <c r="L25" s="41">
        <v>75.180999999999997</v>
      </c>
      <c r="M25" s="41">
        <v>27.053699999999999</v>
      </c>
      <c r="N25" s="41">
        <v>9.0722000000000005</v>
      </c>
      <c r="O25" s="41">
        <v>3.7719999999999998</v>
      </c>
      <c r="P25" s="41">
        <v>28.102900000000002</v>
      </c>
      <c r="Q25" s="41">
        <v>26.449300000000001</v>
      </c>
      <c r="R25" s="41">
        <v>-6.9358000000000004</v>
      </c>
      <c r="S25" s="41">
        <v>-7.7026000000000003</v>
      </c>
      <c r="T25" s="41">
        <v>-7.0541</v>
      </c>
      <c r="U25" s="41">
        <v>-7.8742999999999999</v>
      </c>
      <c r="V25" s="41">
        <v>-4.6345999999999998</v>
      </c>
      <c r="W25" s="41">
        <v>-7.9432</v>
      </c>
      <c r="X25" s="41">
        <v>-13.4031</v>
      </c>
      <c r="Y25" s="41">
        <v>3.3494999999999999</v>
      </c>
      <c r="Z25" s="41">
        <v>20.628799999999998</v>
      </c>
      <c r="AA25" s="41">
        <v>1.8239000000000001</v>
      </c>
      <c r="AB25" s="42">
        <v>19.4711</v>
      </c>
    </row>
    <row r="26" spans="2:28" ht="17.25" thickTop="1" thickBot="1" x14ac:dyDescent="0.3">
      <c r="B26" s="43" t="str">
        <f>'Angazirana aFRR energija'!B26</f>
        <v>23.08.2022</v>
      </c>
      <c r="C26" s="76">
        <f t="shared" si="0"/>
        <v>515.39909999999998</v>
      </c>
      <c r="D26" s="77"/>
      <c r="E26" s="54">
        <v>23.590499999999999</v>
      </c>
      <c r="F26" s="41">
        <v>66.509500000000003</v>
      </c>
      <c r="G26" s="41">
        <v>64.335300000000004</v>
      </c>
      <c r="H26" s="41">
        <v>63.625900000000001</v>
      </c>
      <c r="I26" s="41">
        <v>49.549500000000002</v>
      </c>
      <c r="J26" s="41">
        <v>43.456899999999997</v>
      </c>
      <c r="K26" s="41">
        <v>46.756</v>
      </c>
      <c r="L26" s="41">
        <v>70.036500000000004</v>
      </c>
      <c r="M26" s="41">
        <v>17.376000000000001</v>
      </c>
      <c r="N26" s="41">
        <v>-1.7362</v>
      </c>
      <c r="O26" s="41">
        <v>25.166399999999999</v>
      </c>
      <c r="P26" s="41">
        <v>21.32</v>
      </c>
      <c r="Q26" s="41">
        <v>-5.1942000000000004</v>
      </c>
      <c r="R26" s="41">
        <v>-1.8353999999999999</v>
      </c>
      <c r="S26" s="41">
        <v>-5.0801999999999996</v>
      </c>
      <c r="T26" s="41">
        <v>2.0265</v>
      </c>
      <c r="U26" s="41">
        <v>-3.0937000000000001</v>
      </c>
      <c r="V26" s="41">
        <v>-6.7816000000000001</v>
      </c>
      <c r="W26" s="41">
        <v>13.6593</v>
      </c>
      <c r="X26" s="41">
        <v>23.748999999999999</v>
      </c>
      <c r="Y26" s="41">
        <v>6.0834999999999999</v>
      </c>
      <c r="Z26" s="41">
        <v>-1.8507</v>
      </c>
      <c r="AA26" s="41">
        <v>-5.2535999999999996</v>
      </c>
      <c r="AB26" s="42">
        <v>8.9839000000000002</v>
      </c>
    </row>
    <row r="27" spans="2:28" ht="17.25" thickTop="1" thickBot="1" x14ac:dyDescent="0.3">
      <c r="B27" s="43" t="str">
        <f>'Angazirana aFRR energija'!B27</f>
        <v>24.08.2022</v>
      </c>
      <c r="C27" s="76">
        <f t="shared" si="0"/>
        <v>497.13940000000014</v>
      </c>
      <c r="D27" s="77"/>
      <c r="E27" s="54">
        <v>-1.3875</v>
      </c>
      <c r="F27" s="41">
        <v>56.306800000000003</v>
      </c>
      <c r="G27" s="41">
        <v>52.020699999999998</v>
      </c>
      <c r="H27" s="41">
        <v>49.686500000000002</v>
      </c>
      <c r="I27" s="41">
        <v>44.0961</v>
      </c>
      <c r="J27" s="41">
        <v>26.735900000000001</v>
      </c>
      <c r="K27" s="41">
        <v>36.6295</v>
      </c>
      <c r="L27" s="41">
        <v>65.458299999999994</v>
      </c>
      <c r="M27" s="41">
        <v>24.523499999999999</v>
      </c>
      <c r="N27" s="41">
        <v>2.4807999999999999</v>
      </c>
      <c r="O27" s="41">
        <v>22.977499999999999</v>
      </c>
      <c r="P27" s="41">
        <v>18.075800000000001</v>
      </c>
      <c r="Q27" s="41">
        <v>-3.5337000000000001</v>
      </c>
      <c r="R27" s="41">
        <v>-5.8552999999999997</v>
      </c>
      <c r="S27" s="41">
        <v>-18.849599999999999</v>
      </c>
      <c r="T27" s="41">
        <v>-5.0568999999999997</v>
      </c>
      <c r="U27" s="41">
        <v>11.874700000000001</v>
      </c>
      <c r="V27" s="41">
        <v>11.054500000000001</v>
      </c>
      <c r="W27" s="41">
        <v>40.0623</v>
      </c>
      <c r="X27" s="41">
        <v>25.987200000000001</v>
      </c>
      <c r="Y27" s="41">
        <v>10.1271</v>
      </c>
      <c r="Z27" s="41">
        <v>19.5566</v>
      </c>
      <c r="AA27" s="41">
        <v>4.8029000000000002</v>
      </c>
      <c r="AB27" s="42">
        <v>9.3657000000000004</v>
      </c>
    </row>
    <row r="28" spans="2:28" ht="17.25" thickTop="1" thickBot="1" x14ac:dyDescent="0.3">
      <c r="B28" s="43" t="str">
        <f>'Angazirana aFRR energija'!B28</f>
        <v>25.08.2022</v>
      </c>
      <c r="C28" s="76">
        <f t="shared" si="0"/>
        <v>377.79740000000004</v>
      </c>
      <c r="D28" s="77"/>
      <c r="E28" s="54">
        <v>-0.7208</v>
      </c>
      <c r="F28" s="41">
        <v>59.529499999999999</v>
      </c>
      <c r="G28" s="41">
        <v>42.082599999999999</v>
      </c>
      <c r="H28" s="41">
        <v>52.584200000000003</v>
      </c>
      <c r="I28" s="41">
        <v>55.385899999999999</v>
      </c>
      <c r="J28" s="41">
        <v>45.694400000000002</v>
      </c>
      <c r="K28" s="41">
        <v>26.112400000000001</v>
      </c>
      <c r="L28" s="41">
        <v>54.777099999999997</v>
      </c>
      <c r="M28" s="41">
        <v>28.9619</v>
      </c>
      <c r="N28" s="41">
        <v>30.925699999999999</v>
      </c>
      <c r="O28" s="41">
        <v>31.3553</v>
      </c>
      <c r="P28" s="41">
        <v>31.966899999999999</v>
      </c>
      <c r="Q28" s="41">
        <v>2.9670000000000001</v>
      </c>
      <c r="R28" s="41">
        <v>-6.0278999999999998</v>
      </c>
      <c r="S28" s="41">
        <v>-6.4850000000000003</v>
      </c>
      <c r="T28" s="41">
        <v>-7.4748999999999999</v>
      </c>
      <c r="U28" s="41">
        <v>-6.5484</v>
      </c>
      <c r="V28" s="41">
        <v>-7.3464999999999998</v>
      </c>
      <c r="W28" s="41">
        <v>-6.4401999999999999</v>
      </c>
      <c r="X28" s="41">
        <v>-11.259</v>
      </c>
      <c r="Y28" s="41">
        <v>-6.8635000000000002</v>
      </c>
      <c r="Z28" s="41">
        <v>-5.8682999999999996</v>
      </c>
      <c r="AA28" s="41">
        <v>-9.9929000000000006</v>
      </c>
      <c r="AB28" s="42">
        <v>-9.5181000000000004</v>
      </c>
    </row>
    <row r="29" spans="2:28" ht="17.25" thickTop="1" thickBot="1" x14ac:dyDescent="0.3">
      <c r="B29" s="43" t="str">
        <f>'Angazirana aFRR energija'!B29</f>
        <v>26.08.2022</v>
      </c>
      <c r="C29" s="76">
        <f t="shared" si="0"/>
        <v>-58.199200000000005</v>
      </c>
      <c r="D29" s="77"/>
      <c r="E29" s="54">
        <v>-22.918399999999998</v>
      </c>
      <c r="F29" s="41">
        <v>1.3652</v>
      </c>
      <c r="G29" s="41">
        <v>-13.741300000000001</v>
      </c>
      <c r="H29" s="41">
        <v>1.0112000000000001</v>
      </c>
      <c r="I29" s="41">
        <v>2.5547</v>
      </c>
      <c r="J29" s="41">
        <v>-6.1025999999999998</v>
      </c>
      <c r="K29" s="41">
        <v>-5.9165999999999999</v>
      </c>
      <c r="L29" s="41">
        <v>13.103400000000001</v>
      </c>
      <c r="M29" s="41">
        <v>-36.189399999999999</v>
      </c>
      <c r="N29" s="41">
        <v>14.659700000000001</v>
      </c>
      <c r="O29" s="41">
        <v>-5.8510999999999997</v>
      </c>
      <c r="P29" s="41">
        <v>-11.6851</v>
      </c>
      <c r="Q29" s="41">
        <v>-20.154499999999999</v>
      </c>
      <c r="R29" s="41">
        <v>-2.3605999999999998</v>
      </c>
      <c r="S29" s="41">
        <v>9.6921999999999997</v>
      </c>
      <c r="T29" s="41">
        <v>15.767099999999999</v>
      </c>
      <c r="U29" s="41">
        <v>7.1573000000000002</v>
      </c>
      <c r="V29" s="41">
        <v>-7.4554999999999998</v>
      </c>
      <c r="W29" s="41">
        <v>0.38890000000000002</v>
      </c>
      <c r="X29" s="41">
        <v>-2.5455000000000001</v>
      </c>
      <c r="Y29" s="41">
        <v>7.2706</v>
      </c>
      <c r="Z29" s="41">
        <v>-3.3127</v>
      </c>
      <c r="AA29" s="41">
        <v>-0.2329</v>
      </c>
      <c r="AB29" s="42">
        <v>7.2967000000000004</v>
      </c>
    </row>
    <row r="30" spans="2:28" ht="17.25" thickTop="1" thickBot="1" x14ac:dyDescent="0.3">
      <c r="B30" s="43" t="str">
        <f>'Angazirana aFRR energija'!B30</f>
        <v>27.08.2022</v>
      </c>
      <c r="C30" s="76">
        <f t="shared" si="0"/>
        <v>-117.38620000000004</v>
      </c>
      <c r="D30" s="77"/>
      <c r="E30" s="54">
        <v>-3.5051000000000001</v>
      </c>
      <c r="F30" s="41">
        <v>-2.9780000000000002</v>
      </c>
      <c r="G30" s="41">
        <v>-5.0572999999999997</v>
      </c>
      <c r="H30" s="41">
        <v>-15.855600000000001</v>
      </c>
      <c r="I30" s="41">
        <v>-12.234999999999999</v>
      </c>
      <c r="J30" s="41">
        <v>-5.4768999999999997</v>
      </c>
      <c r="K30" s="41">
        <v>-4.3266</v>
      </c>
      <c r="L30" s="41">
        <v>-3.9462000000000002</v>
      </c>
      <c r="M30" s="41">
        <v>8.6145999999999994</v>
      </c>
      <c r="N30" s="41">
        <v>-10.1974</v>
      </c>
      <c r="O30" s="41">
        <v>-4.7302999999999997</v>
      </c>
      <c r="P30" s="41">
        <v>-5.9893999999999998</v>
      </c>
      <c r="Q30" s="41">
        <v>-6.4333</v>
      </c>
      <c r="R30" s="41">
        <v>-4.3944000000000001</v>
      </c>
      <c r="S30" s="41">
        <v>-10.215199999999999</v>
      </c>
      <c r="T30" s="41">
        <v>-14.6478</v>
      </c>
      <c r="U30" s="41">
        <v>-15.895300000000001</v>
      </c>
      <c r="V30" s="41">
        <v>-3.7115999999999998</v>
      </c>
      <c r="W30" s="41">
        <v>-3.1661000000000001</v>
      </c>
      <c r="X30" s="41">
        <v>-5.9668000000000001</v>
      </c>
      <c r="Y30" s="41">
        <v>-2.0903</v>
      </c>
      <c r="Z30" s="41">
        <v>10.9298</v>
      </c>
      <c r="AA30" s="41">
        <v>-1.6025</v>
      </c>
      <c r="AB30" s="42">
        <v>5.4904999999999999</v>
      </c>
    </row>
    <row r="31" spans="2:28" ht="17.25" thickTop="1" thickBot="1" x14ac:dyDescent="0.3">
      <c r="B31" s="43" t="str">
        <f>'Angazirana aFRR energija'!B31</f>
        <v>28.08.2022</v>
      </c>
      <c r="C31" s="76">
        <f t="shared" si="0"/>
        <v>-73.198000000000008</v>
      </c>
      <c r="D31" s="77"/>
      <c r="E31" s="54">
        <v>7.2925000000000004</v>
      </c>
      <c r="F31" s="41">
        <v>6.7645999999999997</v>
      </c>
      <c r="G31" s="41">
        <v>2.9384999999999999</v>
      </c>
      <c r="H31" s="41">
        <v>-13.302</v>
      </c>
      <c r="I31" s="41">
        <v>-11.7942</v>
      </c>
      <c r="J31" s="41">
        <v>-6.5731999999999999</v>
      </c>
      <c r="K31" s="41">
        <v>3.7757000000000001</v>
      </c>
      <c r="L31" s="41">
        <v>11.968299999999999</v>
      </c>
      <c r="M31" s="41">
        <v>22.748999999999999</v>
      </c>
      <c r="N31" s="41">
        <v>-4.1723999999999997</v>
      </c>
      <c r="O31" s="41">
        <v>-20.628499999999999</v>
      </c>
      <c r="P31" s="41">
        <v>-17.956900000000001</v>
      </c>
      <c r="Q31" s="41">
        <v>-17.244399999999999</v>
      </c>
      <c r="R31" s="41">
        <v>-24.304600000000001</v>
      </c>
      <c r="S31" s="41">
        <v>-6.6954000000000002</v>
      </c>
      <c r="T31" s="41">
        <v>-3.4018999999999999</v>
      </c>
      <c r="U31" s="41">
        <v>-8.0770999999999997</v>
      </c>
      <c r="V31" s="41">
        <v>6.2237</v>
      </c>
      <c r="W31" s="41">
        <v>-4.1269999999999998</v>
      </c>
      <c r="X31" s="41">
        <v>-1.0947</v>
      </c>
      <c r="Y31" s="41">
        <v>-3.1091000000000002</v>
      </c>
      <c r="Z31" s="41">
        <v>4.6768999999999998</v>
      </c>
      <c r="AA31" s="41">
        <v>3.2437</v>
      </c>
      <c r="AB31" s="42">
        <v>-0.34949999999999998</v>
      </c>
    </row>
    <row r="32" spans="2:28" ht="17.25" thickTop="1" thickBot="1" x14ac:dyDescent="0.3">
      <c r="B32" s="43" t="str">
        <f>'Angazirana aFRR energija'!B32</f>
        <v>29.08.2022</v>
      </c>
      <c r="C32" s="76">
        <f t="shared" si="0"/>
        <v>299.51019999999994</v>
      </c>
      <c r="D32" s="77"/>
      <c r="E32" s="54">
        <v>-20.1509</v>
      </c>
      <c r="F32" s="41">
        <v>30.2867</v>
      </c>
      <c r="G32" s="41">
        <v>64.647499999999994</v>
      </c>
      <c r="H32" s="41">
        <v>82.327600000000004</v>
      </c>
      <c r="I32" s="41">
        <v>71.890500000000003</v>
      </c>
      <c r="J32" s="41">
        <v>56.625500000000002</v>
      </c>
      <c r="K32" s="41">
        <v>48.977899999999998</v>
      </c>
      <c r="L32" s="41">
        <v>27.928899999999999</v>
      </c>
      <c r="M32" s="41">
        <v>-6.7850000000000001</v>
      </c>
      <c r="N32" s="41">
        <v>-6.2439999999999998</v>
      </c>
      <c r="O32" s="41">
        <v>-7.6866000000000003</v>
      </c>
      <c r="P32" s="41">
        <v>-11.3405</v>
      </c>
      <c r="Q32" s="41">
        <v>-12.1614</v>
      </c>
      <c r="R32" s="41">
        <v>-7.6109999999999998</v>
      </c>
      <c r="S32" s="41">
        <v>-11.302</v>
      </c>
      <c r="T32" s="41">
        <v>-8.0242000000000004</v>
      </c>
      <c r="U32" s="41">
        <v>-6.8844000000000003</v>
      </c>
      <c r="V32" s="41">
        <v>-7.3876999999999997</v>
      </c>
      <c r="W32" s="41">
        <v>-3.8249</v>
      </c>
      <c r="X32" s="41">
        <v>-3.8990999999999998</v>
      </c>
      <c r="Y32" s="41">
        <v>0.34160000000000001</v>
      </c>
      <c r="Z32" s="41">
        <v>23.525300000000001</v>
      </c>
      <c r="AA32" s="41">
        <v>-2.4283999999999999</v>
      </c>
      <c r="AB32" s="42">
        <v>8.6888000000000005</v>
      </c>
    </row>
    <row r="33" spans="2:28" ht="17.25" thickTop="1" thickBot="1" x14ac:dyDescent="0.3">
      <c r="B33" s="43" t="str">
        <f>'Angazirana aFRR energija'!B33</f>
        <v>30.08.2022</v>
      </c>
      <c r="C33" s="76">
        <f t="shared" si="0"/>
        <v>266.34649999999993</v>
      </c>
      <c r="D33" s="77"/>
      <c r="E33" s="54">
        <v>-20.7118</v>
      </c>
      <c r="F33" s="41">
        <v>37.799199999999999</v>
      </c>
      <c r="G33" s="41">
        <v>21.8917</v>
      </c>
      <c r="H33" s="41">
        <v>34.344000000000001</v>
      </c>
      <c r="I33" s="41">
        <v>26.174900000000001</v>
      </c>
      <c r="J33" s="41">
        <v>5.7670000000000003</v>
      </c>
      <c r="K33" s="41">
        <v>34.132300000000001</v>
      </c>
      <c r="L33" s="41">
        <v>75.482699999999994</v>
      </c>
      <c r="M33" s="41">
        <v>36.732900000000001</v>
      </c>
      <c r="N33" s="41">
        <v>15.988099999999999</v>
      </c>
      <c r="O33" s="41">
        <v>1.9402999999999999</v>
      </c>
      <c r="P33" s="41">
        <v>-5.6239999999999997</v>
      </c>
      <c r="Q33" s="41">
        <v>-3.9396</v>
      </c>
      <c r="R33" s="41">
        <v>-6.4927000000000001</v>
      </c>
      <c r="S33" s="41">
        <v>-2.6595</v>
      </c>
      <c r="T33" s="41">
        <v>-4.0419</v>
      </c>
      <c r="U33" s="41">
        <v>-2.0373000000000001</v>
      </c>
      <c r="V33" s="41">
        <v>1.5168999999999999</v>
      </c>
      <c r="W33" s="41">
        <v>-3.7421000000000002</v>
      </c>
      <c r="X33" s="41">
        <v>-8.3813999999999993</v>
      </c>
      <c r="Y33" s="41">
        <v>-7.3499999999999996E-2</v>
      </c>
      <c r="Z33" s="41">
        <v>21.572500000000002</v>
      </c>
      <c r="AA33" s="41">
        <v>-3.4592000000000001</v>
      </c>
      <c r="AB33" s="42">
        <v>14.167</v>
      </c>
    </row>
    <row r="34" spans="2:28" ht="16.5" thickTop="1" x14ac:dyDescent="0.25">
      <c r="B34" s="45" t="str">
        <f>'Angazirana aFRR energija'!B34</f>
        <v>31.08.2022</v>
      </c>
      <c r="C34" s="78">
        <f t="shared" si="0"/>
        <v>471.05609999999996</v>
      </c>
      <c r="D34" s="79"/>
      <c r="E34" s="58">
        <v>7.9466999999999999</v>
      </c>
      <c r="F34" s="59">
        <v>47.049700000000001</v>
      </c>
      <c r="G34" s="59">
        <v>32.531500000000001</v>
      </c>
      <c r="H34" s="59">
        <v>42.914400000000001</v>
      </c>
      <c r="I34" s="59">
        <v>36.106499999999997</v>
      </c>
      <c r="J34" s="59">
        <v>19.805900000000001</v>
      </c>
      <c r="K34" s="59">
        <v>11.723699999999999</v>
      </c>
      <c r="L34" s="59">
        <v>74.285399999999996</v>
      </c>
      <c r="M34" s="59">
        <v>23.355599999999999</v>
      </c>
      <c r="N34" s="59">
        <v>11.3871</v>
      </c>
      <c r="O34" s="59">
        <v>22.999600000000001</v>
      </c>
      <c r="P34" s="59">
        <v>17.3874</v>
      </c>
      <c r="Q34" s="59">
        <v>30.432200000000002</v>
      </c>
      <c r="R34" s="59">
        <v>26.301100000000002</v>
      </c>
      <c r="S34" s="59">
        <v>20.5379</v>
      </c>
      <c r="T34" s="59">
        <v>8.9710000000000001</v>
      </c>
      <c r="U34" s="59">
        <v>14.8347</v>
      </c>
      <c r="V34" s="59">
        <v>7.8895</v>
      </c>
      <c r="W34" s="59">
        <v>14.4992</v>
      </c>
      <c r="X34" s="59">
        <v>-3.6263000000000001</v>
      </c>
      <c r="Y34" s="59">
        <v>-1.9807999999999999</v>
      </c>
      <c r="Z34" s="59">
        <v>3.5005999999999999</v>
      </c>
      <c r="AA34" s="59">
        <v>-4.7949000000000002</v>
      </c>
      <c r="AB34" s="60">
        <v>6.9984000000000002</v>
      </c>
    </row>
    <row r="35" spans="2:28" ht="15.75" x14ac:dyDescent="0.25">
      <c r="B35" s="88" t="s">
        <v>39</v>
      </c>
      <c r="C35" s="88"/>
      <c r="D35" s="64">
        <f>SUM(C4:D34)</f>
        <v>6430.8505999999988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2022-09-05T13:09:45Z</dcterms:created>
  <dcterms:modified xsi:type="dcterms:W3CDTF">2022-09-05T13:11:05Z</dcterms:modified>
</cp:coreProperties>
</file>